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15330" windowHeight="4140" activeTab="9"/>
  </bookViews>
  <sheets>
    <sheet name="ฉบับที่ 1" sheetId="1" r:id="rId1"/>
    <sheet name="ฉบับที่ 2" sheetId="2" r:id="rId2"/>
    <sheet name="ฉบับที่ 3" sheetId="3" r:id="rId3"/>
    <sheet name="equal1" sheetId="4" r:id="rId4"/>
    <sheet name="equal2" sheetId="5" r:id="rId5"/>
    <sheet name="equal3" sheetId="6" r:id="rId6"/>
    <sheet name="report1" sheetId="7" r:id="rId7"/>
    <sheet name="report2" sheetId="8" r:id="rId8"/>
    <sheet name="report3" sheetId="9" r:id="rId9"/>
    <sheet name="summary" sheetId="10" r:id="rId10"/>
    <sheet name="graph" sheetId="11" r:id="rId11"/>
  </sheets>
  <definedNames/>
  <calcPr fullCalcOnLoad="1"/>
</workbook>
</file>

<file path=xl/sharedStrings.xml><?xml version="1.0" encoding="utf-8"?>
<sst xmlns="http://schemas.openxmlformats.org/spreadsheetml/2006/main" count="842" uniqueCount="143">
  <si>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</si>
  <si>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</si>
  <si>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</si>
  <si>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</si>
  <si>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</si>
  <si>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</si>
  <si>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</si>
  <si>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</si>
  <si>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</si>
  <si>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</si>
  <si>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</si>
  <si>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</si>
  <si>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</si>
  <si>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</si>
  <si>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</si>
  <si>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</si>
  <si>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</si>
  <si>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อารมณ์</t>
  </si>
  <si>
    <t>ไม่อยู่นิ่ง</t>
  </si>
  <si>
    <t>สัมพันธ์เพื่อน</t>
  </si>
  <si>
    <t>ห้อง</t>
  </si>
  <si>
    <t>ที่</t>
  </si>
  <si>
    <t>ประจำ</t>
  </si>
  <si>
    <t>ชื่อ-สกุล</t>
  </si>
  <si>
    <t>เพศ</t>
  </si>
  <si>
    <t>ระดับคะแนน (ไม่จริง-1 / ค่อนข้างจริง-2 / จริง-3)</t>
  </si>
  <si>
    <t>การแปรผลคะแนน SDQ ระบบดูแล ช่วยเหลือนักเรียน</t>
  </si>
  <si>
    <t>ด้านเกเร</t>
  </si>
  <si>
    <t>ด้านสังคม</t>
  </si>
  <si>
    <t>17</t>
  </si>
  <si>
    <t>18</t>
  </si>
  <si>
    <t>19</t>
  </si>
  <si>
    <t>(ฉบับ  นักเรียนประเมินตนเอง)</t>
  </si>
  <si>
    <t>(ฉบับ  ครูประเมินนักเรียน)</t>
  </si>
  <si>
    <t>(ฉบับ  ผู้ปกครองประเมินนักเรียน)</t>
  </si>
  <si>
    <t>รวม</t>
  </si>
  <si>
    <t>แปลผล</t>
  </si>
  <si>
    <t>1.ด้านอารมณ์</t>
  </si>
  <si>
    <t>2.ความประพฤติ</t>
  </si>
  <si>
    <t>3.ไม่อยู่นิ่ง</t>
  </si>
  <si>
    <t>4.สัมพันธ์เพื่อน</t>
  </si>
  <si>
    <t>5.ทางสังคม</t>
  </si>
  <si>
    <t>ภาพรวม 4 ด้าน</t>
  </si>
  <si>
    <t>นักเรียนประเมินตนเอง</t>
  </si>
  <si>
    <t>ครูประเมินนักเรียน</t>
  </si>
  <si>
    <t>ผู้ปกครองประเมินนักเรียน</t>
  </si>
  <si>
    <t>รายงานสรุป การประเมิน ทั้งหมดของนักเรียน</t>
  </si>
  <si>
    <t>ลงชื่อ</t>
  </si>
  <si>
    <t>(อาจารย์ที่ปรึกษา)</t>
  </si>
  <si>
    <t>เพื่อน</t>
  </si>
  <si>
    <t>สังคม</t>
  </si>
  <si>
    <t>ประพฤติ</t>
  </si>
  <si>
    <t>เสี่ยง</t>
  </si>
  <si>
    <t>ปกติ</t>
  </si>
  <si>
    <t>เสิ่ยง</t>
  </si>
  <si>
    <t>หมายเหตุ  ไม่ควรปรับแก้ข้อมูลที่เป็นแถบสีฟ้า</t>
  </si>
  <si>
    <t>20</t>
  </si>
  <si>
    <t>21</t>
  </si>
  <si>
    <t>22</t>
  </si>
  <si>
    <t>23</t>
  </si>
  <si>
    <t>41</t>
  </si>
  <si>
    <t xml:space="preserve">  กราฟแสดงการประเมินพฤติกรรม</t>
  </si>
  <si>
    <t>รายงาน นักเรียนประเมินตนเอง (นักเรียนประเมิน)</t>
  </si>
  <si>
    <t>รายงาน นักเรียนประเมินตนเอง  (ครูประเมิน)</t>
  </si>
  <si>
    <t>รายงาน นักเรียนประเมินตนเอง   (ผู้ปกครองประเมิน)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</si>
  <si>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</si>
  <si>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</si>
  <si>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</si>
  <si>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</si>
  <si>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</si>
  <si>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</si>
  <si>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</si>
  <si>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</si>
  <si>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</si>
  <si>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</si>
  <si>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</si>
  <si>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</si>
  <si>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</si>
  <si>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</si>
  <si>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</si>
  <si>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</si>
  <si>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</si>
  <si>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</si>
  <si>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</si>
  <si>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</si>
  <si>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</si>
  <si>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</si>
  <si>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</si>
  <si>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</si>
  <si>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</si>
  <si>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การแปลผลคะแนน SDQ ระบบดูแล ช่วยเหลือนักเรียน</t>
  </si>
  <si>
    <r>
      <t xml:space="preserve">ปี 2561 - </t>
    </r>
    <r>
      <rPr>
        <b/>
        <sz val="14"/>
        <rFont val="TH SarabunPSK"/>
        <family val="2"/>
      </rPr>
      <t>SDQ</t>
    </r>
  </si>
  <si>
    <t>รายงานโดย………..…………………………...…………………………………………(ลงชื่อ)</t>
  </si>
  <si>
    <t>51</t>
  </si>
  <si>
    <t>ชั้น ม.6/5 (ครูสมศักดิ์ พาหะมาก,ครูสุธารส วรนาม )</t>
  </si>
  <si>
    <t>6/5</t>
  </si>
  <si>
    <t>นาย อุกกฤษฏ์  จงไกรจักร์</t>
  </si>
  <si>
    <t>นาย ไอสิวัส  เรืองเพ็ชร์</t>
  </si>
  <si>
    <t>นาย ใจเมือง  ปลั่งดี</t>
  </si>
  <si>
    <t>นาย วิชญนนท์  พูนเพิ่มความดี</t>
  </si>
  <si>
    <t>นาย สวัญวุฐิ  บุญมาก</t>
  </si>
  <si>
    <t>นาย สิรภัทร  ทองกลัด</t>
  </si>
  <si>
    <t>นาย กฤษณ์ชัย  บุญส่ง</t>
  </si>
  <si>
    <t>นาย พงศธร  คณาชอบ</t>
  </si>
  <si>
    <t>นางสาว กิ่งสุดา  สมอินอ้อย</t>
  </si>
  <si>
    <t>นางสาว สิตาพัชญ์  เมฆาเรืองพันธุ์</t>
  </si>
  <si>
    <t>นางสาว ชวันรัตน์  ปัญจสิริโรจน์</t>
  </si>
  <si>
    <t>นางสาว ชวิศา  ยิ้มประดิษฐ์</t>
  </si>
  <si>
    <t>นางสาว ณัฐกฤตา  ศรีวิภาต</t>
  </si>
  <si>
    <t>นางสาว วันเพ็ญ  อร่ามศรี</t>
  </si>
  <si>
    <t>นางสาว ชญานิศ  ธนโกเศศ</t>
  </si>
  <si>
    <t>นางสาว ธนาสิริ  ด้วงทิพย์</t>
  </si>
  <si>
    <t>นางสาว ธัญญาลักษณ์  ทาระแพน</t>
  </si>
  <si>
    <t>นางสาว อภิญญา  ผ่องใส</t>
  </si>
  <si>
    <t>นางสาว อารยา  เอมพันธ์</t>
  </si>
  <si>
    <t>นางสาว มัทนียา  อร่ามโสภา</t>
  </si>
  <si>
    <t>นางสาว นาเดีย  โปสะยะบุตร</t>
  </si>
  <si>
    <t>นางสาว ปริศนา  แว่นไธสง</t>
  </si>
  <si>
    <t>นางสาว วราภรณ์  ประดิษฐ์</t>
  </si>
  <si>
    <t>นางสาว ญาณิศา  สังข์ทอง</t>
  </si>
  <si>
    <t>นางสาว ธัญญาลักษณ์  สายสุวรรณ์</t>
  </si>
  <si>
    <t>นางสาว พลอยตะวัน  เกาะพราห์ม</t>
  </si>
  <si>
    <t>นางสาว รัตนา  หวังโสภารักษ์</t>
  </si>
  <si>
    <t>นางสาว สุวิดา  ชุติเชาวน์</t>
  </si>
  <si>
    <t>นางสาว ณัฐธนาภา  เทพพงษ์เพชร</t>
  </si>
  <si>
    <t>นางสาว รัตนาภรณ์  ลำภู</t>
  </si>
  <si>
    <t>นางสาว วราภรณ์  คล่องแคล่ว</t>
  </si>
  <si>
    <t>นางสาว ธนัชชา  พลวิชัย</t>
  </si>
  <si>
    <t>นางสาว วลินดา  วงศ์ใหญ่</t>
  </si>
  <si>
    <t>นางสาว สุนิสา  ศรีชม</t>
  </si>
  <si>
    <t>นางสาว ชุตินันท์  ละอองเอก</t>
  </si>
  <si>
    <t>นางสาว เบญญาภา  คำภา</t>
  </si>
  <si>
    <t>นางสาว ปิยธิดา  ลี่แตง</t>
  </si>
  <si>
    <t>นางสาว ภัทรลภา  แซ่ลัก</t>
  </si>
  <si>
    <t>นางสาว จิตตินี  ฉัตรวัฒนาสกุล</t>
  </si>
  <si>
    <t>นางสาว ชลิตา  เชื้อทอง</t>
  </si>
  <si>
    <t>นางสาว นริศรา  ไชยชิต</t>
  </si>
  <si>
    <t>นางสาว พิมพ์ญาดา  ทองตะโหนด</t>
  </si>
  <si>
    <t>นางสาว กัญญ์วรา  นิลพัฒน์</t>
  </si>
  <si>
    <t>นางสาว ลักษณ์สุดา  จันทร์ประเสริฐ</t>
  </si>
  <si>
    <t>นางสาว วณิชยา  ทิมา</t>
  </si>
  <si>
    <t>นางสาว ศศิมน  บุญสิทธิ์</t>
  </si>
  <si>
    <t>นางสาว กฤษศิริ  สิงห์พล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</si>
</sst>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0000"/>
  </numFmts>
  <fonts count="55">
    <font>
      <sz val="14"/>
      <name val="Cordia New"/>
      <family val="0"/>
    </font>
    <font>
      <sz val="14"/>
      <name val="BrowalliaUPC"/>
      <family val="2"/>
    </font>
    <font>
      <sz val="16"/>
      <name val="BrowalliaUPC"/>
      <family val="2"/>
    </font>
    <font>
      <b/>
      <sz val="18"/>
      <color indexed="10"/>
      <name val="BrowalliaUPC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0"/>
      <name val="TH SarabunPSK"/>
      <family val="2"/>
    </font>
    <font>
      <b/>
      <sz val="14"/>
      <color indexed="10"/>
      <name val="TH SarabunPSK"/>
      <family val="2"/>
    </font>
    <font>
      <sz val="1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7"/>
      <color indexed="8"/>
      <name val="Cordia New"/>
      <family val="0"/>
    </font>
    <font>
      <b/>
      <sz val="20"/>
      <color indexed="8"/>
      <name val="TH SarabunPSK"/>
      <family val="0"/>
    </font>
    <font>
      <sz val="14"/>
      <color indexed="8"/>
      <name val="TH SarabunPSK"/>
      <family val="0"/>
    </font>
    <font>
      <sz val="16"/>
      <color indexed="8"/>
      <name val="TH SarabunPSK"/>
      <family val="0"/>
    </font>
    <font>
      <b/>
      <sz val="16"/>
      <color indexed="8"/>
      <name val="TH SarabunPSK"/>
      <family val="0"/>
    </font>
    <font>
      <b/>
      <sz val="21.75"/>
      <color indexed="8"/>
      <name val="TH SarabunPSK"/>
      <family val="0"/>
    </font>
    <font>
      <sz val="13.5"/>
      <color indexed="8"/>
      <name val="TH SarabunPSK"/>
      <family val="0"/>
    </font>
    <font>
      <sz val="15.75"/>
      <color indexed="8"/>
      <name val="Cordia New"/>
      <family val="0"/>
    </font>
    <font>
      <sz val="20.25"/>
      <color indexed="8"/>
      <name val="TH SarabunPSK"/>
      <family val="0"/>
    </font>
    <font>
      <b/>
      <sz val="20.25"/>
      <color indexed="8"/>
      <name val="TH SarabunPSK"/>
      <family val="0"/>
    </font>
    <font>
      <b/>
      <sz val="22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47" fillId="23" borderId="1" applyNumberFormat="0" applyAlignment="0" applyProtection="0"/>
    <xf numFmtId="0" fontId="48" fillId="24" borderId="0" applyNumberFormat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3" borderId="13" xfId="0" applyFont="1" applyFill="1" applyBorder="1" applyAlignment="1">
      <alignment/>
    </xf>
    <xf numFmtId="0" fontId="5" fillId="0" borderId="13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0" borderId="13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8" fillId="33" borderId="1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 quotePrefix="1">
      <alignment vertic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49" fontId="5" fillId="33" borderId="13" xfId="0" applyNumberFormat="1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1" fontId="5" fillId="33" borderId="13" xfId="0" applyNumberFormat="1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left"/>
    </xf>
    <xf numFmtId="0" fontId="4" fillId="33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1" fontId="5" fillId="0" borderId="13" xfId="0" applyNumberFormat="1" applyFont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49" fontId="5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 quotePrefix="1">
      <alignment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" fillId="0" borderId="13" xfId="0" applyFont="1" applyBorder="1" applyAlignment="1">
      <alignment/>
    </xf>
    <xf numFmtId="0" fontId="9" fillId="0" borderId="13" xfId="0" applyFont="1" applyBorder="1" applyAlignment="1">
      <alignment vertical="center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4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textRotation="90"/>
    </xf>
    <xf numFmtId="0" fontId="4" fillId="0" borderId="13" xfId="0" applyFont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>
                <a:solidFill>
                  <a:srgbClr val="000000"/>
                </a:solidFill>
              </a:rPr>
              <a:t>สรุปภาพรวมการประเมิน 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SDQ 5 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ด้าน</a:t>
            </a:r>
          </a:p>
        </c:rich>
      </c:tx>
      <c:layout>
        <c:manualLayout>
          <c:xMode val="factor"/>
          <c:yMode val="factor"/>
          <c:x val="-0.2465"/>
          <c:y val="0.85925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"/>
          <c:y val="0.0025"/>
          <c:w val="1"/>
          <c:h val="0.9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graph!$L$3</c:f>
              <c:strCache>
                <c:ptCount val="1"/>
                <c:pt idx="0">
                  <c:v>ปกติ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graph!$M$2:$Q$2</c:f>
              <c:strCache/>
            </c:strRef>
          </c:cat>
          <c:val>
            <c:numRef>
              <c:f>graph!$M$3:$Q$3</c:f>
              <c:numCache/>
            </c:numRef>
          </c:val>
          <c:shape val="box"/>
        </c:ser>
        <c:ser>
          <c:idx val="1"/>
          <c:order val="1"/>
          <c:tx>
            <c:strRef>
              <c:f>graph!$L$4</c:f>
              <c:strCache>
                <c:ptCount val="1"/>
                <c:pt idx="0">
                  <c:v>เสิ่ยง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graph!$M$2:$Q$2</c:f>
              <c:strCache/>
            </c:strRef>
          </c:cat>
          <c:val>
            <c:numRef>
              <c:f>graph!$M$4:$Q$4</c:f>
              <c:numCache/>
            </c:numRef>
          </c:val>
          <c:shape val="box"/>
        </c:ser>
        <c:shape val="box"/>
        <c:axId val="37551045"/>
        <c:axId val="2415086"/>
      </c:bar3DChart>
      <c:catAx>
        <c:axId val="37551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1775"/>
              <c:y val="-0.0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415086"/>
        <c:crosses val="autoZero"/>
        <c:auto val="1"/>
        <c:lblOffset val="100"/>
        <c:tickLblSkip val="1"/>
        <c:noMultiLvlLbl val="0"/>
      </c:catAx>
      <c:valAx>
        <c:axId val="24150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0.0015"/>
              <c:y val="0.0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75510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825"/>
          <c:y val="0.7935"/>
          <c:w val="0.10025"/>
          <c:h val="0.19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กราฟสรุป แสดงกลุ่ม ปกติ และ กลุ่มเสี่ยง</a:t>
            </a:r>
          </a:p>
        </c:rich>
      </c:tx>
      <c:layout>
        <c:manualLayout>
          <c:xMode val="factor"/>
          <c:yMode val="factor"/>
          <c:x val="-0.223"/>
          <c:y val="0.838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"/>
          <c:y val="0.04775"/>
          <c:w val="0.99375"/>
          <c:h val="0.95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graph!$L$18:$L$19</c:f>
              <c:strCache/>
            </c:strRef>
          </c:cat>
          <c:val>
            <c:numRef>
              <c:f>graph!$M$18:$M$19</c:f>
              <c:numCache/>
            </c:numRef>
          </c:val>
          <c:shape val="box"/>
        </c:ser>
        <c:shape val="box"/>
        <c:axId val="21735775"/>
        <c:axId val="61404248"/>
      </c:bar3DChart>
      <c:catAx>
        <c:axId val="21735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6275"/>
              <c:y val="-0.05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61404248"/>
        <c:crosses val="autoZero"/>
        <c:auto val="1"/>
        <c:lblOffset val="100"/>
        <c:tickLblSkip val="1"/>
        <c:noMultiLvlLbl val="0"/>
      </c:catAx>
      <c:valAx>
        <c:axId val="614042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019"/>
              <c:y val="-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217357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"/>
          <c:y val="0.7975"/>
          <c:w val="0.094"/>
          <c:h val="0.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209550</xdr:rowOff>
    </xdr:from>
    <xdr:to>
      <xdr:col>3</xdr:col>
      <xdr:colOff>1590675</xdr:colOff>
      <xdr:row>56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588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209550</xdr:rowOff>
    </xdr:from>
    <xdr:to>
      <xdr:col>3</xdr:col>
      <xdr:colOff>1590675</xdr:colOff>
      <xdr:row>56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588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54</xdr:row>
      <xdr:rowOff>209550</xdr:rowOff>
    </xdr:from>
    <xdr:to>
      <xdr:col>3</xdr:col>
      <xdr:colOff>1590675</xdr:colOff>
      <xdr:row>55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18260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200025</xdr:rowOff>
    </xdr:from>
    <xdr:to>
      <xdr:col>3</xdr:col>
      <xdr:colOff>1590675</xdr:colOff>
      <xdr:row>56</xdr:row>
      <xdr:rowOff>66675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4930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19050</xdr:rowOff>
    </xdr:from>
    <xdr:to>
      <xdr:col>10</xdr:col>
      <xdr:colOff>28575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47625" y="295275"/>
        <a:ext cx="60769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16</xdr:row>
      <xdr:rowOff>104775</xdr:rowOff>
    </xdr:from>
    <xdr:to>
      <xdr:col>10</xdr:col>
      <xdr:colOff>38100</xdr:colOff>
      <xdr:row>30</xdr:row>
      <xdr:rowOff>85725</xdr:rowOff>
    </xdr:to>
    <xdr:graphicFrame>
      <xdr:nvGraphicFramePr>
        <xdr:cNvPr id="2" name="Chart 2"/>
        <xdr:cNvGraphicFramePr/>
      </xdr:nvGraphicFramePr>
      <xdr:xfrm>
        <a:off x="66675" y="4524375"/>
        <a:ext cx="6067425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5"/>
  <sheetViews>
    <sheetView zoomScalePageLayoutView="0" workbookViewId="0" topLeftCell="A1">
      <selection activeCell="E16" sqref="E16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9.14062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22.5" customHeight="1">
      <c r="A1" s="63" t="s">
        <v>90</v>
      </c>
      <c r="B1" s="63"/>
      <c r="C1" s="63"/>
      <c r="D1" s="63"/>
      <c r="E1" s="63"/>
      <c r="F1" s="63" t="s">
        <v>32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17"/>
      <c r="AF1" s="64" t="s">
        <v>17</v>
      </c>
      <c r="AG1" s="8"/>
      <c r="AH1" s="8"/>
      <c r="AI1" s="64" t="s">
        <v>27</v>
      </c>
      <c r="AJ1" s="8"/>
      <c r="AK1" s="8"/>
      <c r="AL1" s="8"/>
      <c r="AM1" s="64" t="s">
        <v>18</v>
      </c>
      <c r="AN1" s="8"/>
      <c r="AO1" s="8"/>
      <c r="AP1" s="8"/>
      <c r="AQ1" s="64" t="s">
        <v>19</v>
      </c>
      <c r="AR1" s="8"/>
      <c r="AS1" s="64" t="s">
        <v>28</v>
      </c>
    </row>
    <row r="2" spans="1:45" ht="21.75">
      <c r="A2" s="60" t="s">
        <v>94</v>
      </c>
      <c r="B2" s="61"/>
      <c r="C2" s="61"/>
      <c r="D2" s="61"/>
      <c r="E2" s="62"/>
      <c r="F2" s="63" t="s">
        <v>25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17"/>
      <c r="AF2" s="64"/>
      <c r="AG2" s="8"/>
      <c r="AH2" s="8"/>
      <c r="AI2" s="64"/>
      <c r="AJ2" s="8"/>
      <c r="AK2" s="8"/>
      <c r="AL2" s="8"/>
      <c r="AM2" s="64"/>
      <c r="AN2" s="8"/>
      <c r="AO2" s="8"/>
      <c r="AP2" s="8"/>
      <c r="AQ2" s="64"/>
      <c r="AR2" s="8"/>
      <c r="AS2" s="64"/>
    </row>
    <row r="3" spans="1:45" ht="21.75">
      <c r="A3" s="27" t="s">
        <v>21</v>
      </c>
      <c r="B3" s="27" t="s">
        <v>20</v>
      </c>
      <c r="C3" s="27" t="s">
        <v>22</v>
      </c>
      <c r="D3" s="27" t="s">
        <v>23</v>
      </c>
      <c r="E3" s="27" t="s">
        <v>24</v>
      </c>
      <c r="F3" s="28">
        <v>1</v>
      </c>
      <c r="G3" s="28">
        <v>2</v>
      </c>
      <c r="H3" s="28">
        <v>3</v>
      </c>
      <c r="I3" s="28">
        <v>4</v>
      </c>
      <c r="J3" s="28">
        <v>5</v>
      </c>
      <c r="K3" s="28">
        <v>6</v>
      </c>
      <c r="L3" s="28">
        <v>7</v>
      </c>
      <c r="M3" s="28">
        <v>8</v>
      </c>
      <c r="N3" s="28">
        <v>9</v>
      </c>
      <c r="O3" s="28">
        <v>10</v>
      </c>
      <c r="P3" s="28">
        <v>11</v>
      </c>
      <c r="Q3" s="28">
        <v>12</v>
      </c>
      <c r="R3" s="28">
        <v>13</v>
      </c>
      <c r="S3" s="28">
        <v>14</v>
      </c>
      <c r="T3" s="28">
        <v>15</v>
      </c>
      <c r="U3" s="28">
        <v>16</v>
      </c>
      <c r="V3" s="28">
        <v>17</v>
      </c>
      <c r="W3" s="28">
        <v>18</v>
      </c>
      <c r="X3" s="28">
        <v>19</v>
      </c>
      <c r="Y3" s="28">
        <v>20</v>
      </c>
      <c r="Z3" s="28">
        <v>21</v>
      </c>
      <c r="AA3" s="28">
        <v>22</v>
      </c>
      <c r="AB3" s="28">
        <v>23</v>
      </c>
      <c r="AC3" s="28">
        <v>24</v>
      </c>
      <c r="AD3" s="28">
        <v>25</v>
      </c>
      <c r="AE3" s="17"/>
      <c r="AF3" s="64"/>
      <c r="AG3" s="8"/>
      <c r="AH3" s="8"/>
      <c r="AI3" s="64"/>
      <c r="AJ3" s="8"/>
      <c r="AK3" s="8"/>
      <c r="AL3" s="8"/>
      <c r="AM3" s="64"/>
      <c r="AN3" s="8"/>
      <c r="AO3" s="8"/>
      <c r="AP3" s="8"/>
      <c r="AQ3" s="64"/>
      <c r="AR3" s="8"/>
      <c r="AS3" s="64"/>
    </row>
    <row r="4" spans="1:46" s="3" customFormat="1" ht="18" customHeight="1">
      <c r="A4" s="29" t="s">
        <v>65</v>
      </c>
      <c r="B4" s="30" t="s">
        <v>95</v>
      </c>
      <c r="C4" s="58">
        <v>39026</v>
      </c>
      <c r="D4" s="48" t="s">
        <v>96</v>
      </c>
      <c r="E4" s="54"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1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5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5">IF(Z4=3,1,IF(Z4=2,2,IF(Z4=1,3)))</f>
        <v>0</v>
      </c>
      <c r="AK4" s="10" t="b">
        <f aca="true" t="shared" si="4" ref="AK4:AK45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5">IF(P4=3,1,IF(P4=2,2,IF(P4=1,3)))</f>
        <v>0</v>
      </c>
      <c r="AO4" s="10" t="b">
        <f aca="true" t="shared" si="7" ref="AO4:AO45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2"/>
    </row>
    <row r="5" spans="1:46" s="3" customFormat="1" ht="18" customHeight="1">
      <c r="A5" s="32" t="s">
        <v>66</v>
      </c>
      <c r="B5" s="49" t="s">
        <v>95</v>
      </c>
      <c r="C5" s="58">
        <v>39508</v>
      </c>
      <c r="D5" s="48" t="s">
        <v>97</v>
      </c>
      <c r="E5" s="54"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1">
        <f aca="true" t="shared" si="10" ref="AE5:AE5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2"/>
    </row>
    <row r="6" spans="1:46" s="3" customFormat="1" ht="18" customHeight="1">
      <c r="A6" s="32" t="s">
        <v>67</v>
      </c>
      <c r="B6" s="30" t="s">
        <v>95</v>
      </c>
      <c r="C6" s="58">
        <v>39561</v>
      </c>
      <c r="D6" s="48" t="s">
        <v>98</v>
      </c>
      <c r="E6" s="54"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1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2"/>
    </row>
    <row r="7" spans="1:46" s="3" customFormat="1" ht="18" customHeight="1">
      <c r="A7" s="32" t="s">
        <v>68</v>
      </c>
      <c r="B7" s="49" t="s">
        <v>95</v>
      </c>
      <c r="C7" s="58">
        <v>39569</v>
      </c>
      <c r="D7" s="48" t="s">
        <v>99</v>
      </c>
      <c r="E7" s="54"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1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2"/>
    </row>
    <row r="8" spans="1:46" s="3" customFormat="1" ht="18" customHeight="1">
      <c r="A8" s="32" t="s">
        <v>69</v>
      </c>
      <c r="B8" s="30" t="s">
        <v>95</v>
      </c>
      <c r="C8" s="58">
        <v>39572</v>
      </c>
      <c r="D8" s="48" t="s">
        <v>100</v>
      </c>
      <c r="E8" s="54"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1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2"/>
    </row>
    <row r="9" spans="1:46" s="3" customFormat="1" ht="18" customHeight="1">
      <c r="A9" s="29" t="s">
        <v>70</v>
      </c>
      <c r="B9" s="49" t="s">
        <v>95</v>
      </c>
      <c r="C9" s="58">
        <v>39824</v>
      </c>
      <c r="D9" s="48" t="s">
        <v>101</v>
      </c>
      <c r="E9" s="54"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1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2"/>
    </row>
    <row r="10" spans="1:46" s="3" customFormat="1" ht="18" customHeight="1">
      <c r="A10" s="32" t="s">
        <v>71</v>
      </c>
      <c r="B10" s="30" t="s">
        <v>95</v>
      </c>
      <c r="C10" s="58">
        <v>40879</v>
      </c>
      <c r="D10" s="48" t="s">
        <v>102</v>
      </c>
      <c r="E10" s="54"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1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2"/>
    </row>
    <row r="11" spans="1:46" s="3" customFormat="1" ht="18" customHeight="1">
      <c r="A11" s="32" t="s">
        <v>72</v>
      </c>
      <c r="B11" s="49" t="s">
        <v>95</v>
      </c>
      <c r="C11" s="58">
        <v>42084</v>
      </c>
      <c r="D11" s="48" t="s">
        <v>103</v>
      </c>
      <c r="E11" s="54"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1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2"/>
    </row>
    <row r="12" spans="1:46" s="3" customFormat="1" ht="18" customHeight="1">
      <c r="A12" s="32" t="s">
        <v>73</v>
      </c>
      <c r="B12" s="30" t="s">
        <v>95</v>
      </c>
      <c r="C12" s="58">
        <v>39511</v>
      </c>
      <c r="D12" s="48" t="s">
        <v>104</v>
      </c>
      <c r="E12" s="54">
        <v>2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1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2"/>
    </row>
    <row r="13" spans="1:46" s="3" customFormat="1" ht="18" customHeight="1">
      <c r="A13" s="32" t="s">
        <v>74</v>
      </c>
      <c r="B13" s="49" t="s">
        <v>95</v>
      </c>
      <c r="C13" s="58">
        <v>39513</v>
      </c>
      <c r="D13" s="48" t="s">
        <v>105</v>
      </c>
      <c r="E13" s="54">
        <v>2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1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2"/>
    </row>
    <row r="14" spans="1:46" s="3" customFormat="1" ht="18" customHeight="1">
      <c r="A14" s="29" t="s">
        <v>75</v>
      </c>
      <c r="B14" s="30" t="s">
        <v>95</v>
      </c>
      <c r="C14" s="58">
        <v>39514</v>
      </c>
      <c r="D14" s="48" t="s">
        <v>106</v>
      </c>
      <c r="E14" s="54">
        <v>2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1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2"/>
    </row>
    <row r="15" spans="1:46" s="3" customFormat="1" ht="18" customHeight="1">
      <c r="A15" s="32" t="s">
        <v>76</v>
      </c>
      <c r="B15" s="49" t="s">
        <v>95</v>
      </c>
      <c r="C15" s="58">
        <v>39515</v>
      </c>
      <c r="D15" s="48" t="s">
        <v>107</v>
      </c>
      <c r="E15" s="54">
        <v>2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1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2"/>
    </row>
    <row r="16" spans="1:46" s="3" customFormat="1" ht="18" customHeight="1">
      <c r="A16" s="32" t="s">
        <v>77</v>
      </c>
      <c r="B16" s="30" t="s">
        <v>95</v>
      </c>
      <c r="C16" s="58">
        <v>39519</v>
      </c>
      <c r="D16" s="48" t="s">
        <v>108</v>
      </c>
      <c r="E16" s="54">
        <v>2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1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2"/>
    </row>
    <row r="17" spans="1:46" s="3" customFormat="1" ht="18" customHeight="1">
      <c r="A17" s="32" t="s">
        <v>78</v>
      </c>
      <c r="B17" s="49" t="s">
        <v>95</v>
      </c>
      <c r="C17" s="58">
        <v>39531</v>
      </c>
      <c r="D17" s="48" t="s">
        <v>109</v>
      </c>
      <c r="E17" s="54">
        <v>2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1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2"/>
    </row>
    <row r="18" spans="1:46" s="3" customFormat="1" ht="18" customHeight="1">
      <c r="A18" s="32" t="s">
        <v>79</v>
      </c>
      <c r="B18" s="30" t="s">
        <v>95</v>
      </c>
      <c r="C18" s="58">
        <v>39581</v>
      </c>
      <c r="D18" s="48" t="s">
        <v>110</v>
      </c>
      <c r="E18" s="54">
        <v>2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1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2"/>
    </row>
    <row r="19" spans="1:46" s="3" customFormat="1" ht="18" customHeight="1">
      <c r="A19" s="29" t="s">
        <v>80</v>
      </c>
      <c r="B19" s="49" t="s">
        <v>95</v>
      </c>
      <c r="C19" s="58">
        <v>39586</v>
      </c>
      <c r="D19" s="48" t="s">
        <v>111</v>
      </c>
      <c r="E19" s="54">
        <v>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1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2"/>
    </row>
    <row r="20" spans="1:71" s="3" customFormat="1" ht="18" customHeight="1">
      <c r="A20" s="32" t="s">
        <v>29</v>
      </c>
      <c r="B20" s="30" t="s">
        <v>95</v>
      </c>
      <c r="C20" s="58">
        <v>39588</v>
      </c>
      <c r="D20" s="48" t="s">
        <v>112</v>
      </c>
      <c r="E20" s="54">
        <v>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1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>
      <c r="A21" s="32" t="s">
        <v>30</v>
      </c>
      <c r="B21" s="49" t="s">
        <v>95</v>
      </c>
      <c r="C21" s="58">
        <v>39608</v>
      </c>
      <c r="D21" s="48" t="s">
        <v>113</v>
      </c>
      <c r="E21" s="54"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1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32" t="s">
        <v>31</v>
      </c>
      <c r="B22" s="30" t="s">
        <v>95</v>
      </c>
      <c r="C22" s="58">
        <v>39609</v>
      </c>
      <c r="D22" s="48" t="s">
        <v>114</v>
      </c>
      <c r="E22" s="54"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1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32" t="s">
        <v>56</v>
      </c>
      <c r="B23" s="49" t="s">
        <v>95</v>
      </c>
      <c r="C23" s="59">
        <v>39637</v>
      </c>
      <c r="D23" s="48" t="s">
        <v>115</v>
      </c>
      <c r="E23" s="54">
        <v>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1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32" t="s">
        <v>57</v>
      </c>
      <c r="B24" s="30" t="s">
        <v>95</v>
      </c>
      <c r="C24" s="58">
        <v>39641</v>
      </c>
      <c r="D24" s="48" t="s">
        <v>116</v>
      </c>
      <c r="E24" s="54"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1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45" s="3" customFormat="1" ht="18" customHeight="1">
      <c r="A25" s="32" t="s">
        <v>58</v>
      </c>
      <c r="B25" s="49" t="s">
        <v>95</v>
      </c>
      <c r="C25" s="58">
        <v>39643</v>
      </c>
      <c r="D25" s="48" t="s">
        <v>117</v>
      </c>
      <c r="E25" s="54"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1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3" customFormat="1" ht="18" customHeight="1">
      <c r="A26" s="32" t="s">
        <v>59</v>
      </c>
      <c r="B26" s="30" t="s">
        <v>95</v>
      </c>
      <c r="C26" s="58">
        <v>39648</v>
      </c>
      <c r="D26" s="48" t="s">
        <v>118</v>
      </c>
      <c r="E26" s="54"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1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3" customFormat="1" ht="18" customHeight="1">
      <c r="A27" s="32" t="s">
        <v>0</v>
      </c>
      <c r="B27" s="49" t="s">
        <v>95</v>
      </c>
      <c r="C27" s="58">
        <v>39686</v>
      </c>
      <c r="D27" s="48" t="s">
        <v>119</v>
      </c>
      <c r="E27" s="54"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1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3" customFormat="1" ht="18" customHeight="1">
      <c r="A28" s="32" t="s">
        <v>1</v>
      </c>
      <c r="B28" s="30" t="s">
        <v>95</v>
      </c>
      <c r="C28" s="58">
        <v>39689</v>
      </c>
      <c r="D28" s="48" t="s">
        <v>120</v>
      </c>
      <c r="E28" s="54"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1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3" customFormat="1" ht="18" customHeight="1">
      <c r="A29" s="32" t="s">
        <v>2</v>
      </c>
      <c r="B29" s="49" t="s">
        <v>95</v>
      </c>
      <c r="C29" s="58">
        <v>39695</v>
      </c>
      <c r="D29" s="48" t="s">
        <v>121</v>
      </c>
      <c r="E29" s="54"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1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3" customFormat="1" ht="18" customHeight="1">
      <c r="A30" s="32" t="s">
        <v>3</v>
      </c>
      <c r="B30" s="30" t="s">
        <v>95</v>
      </c>
      <c r="C30" s="58">
        <v>39699</v>
      </c>
      <c r="D30" s="48" t="s">
        <v>122</v>
      </c>
      <c r="E30" s="54"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1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3" customFormat="1" ht="18" customHeight="1">
      <c r="A31" s="32" t="s">
        <v>4</v>
      </c>
      <c r="B31" s="49" t="s">
        <v>95</v>
      </c>
      <c r="C31" s="58">
        <v>39707</v>
      </c>
      <c r="D31" s="48" t="s">
        <v>123</v>
      </c>
      <c r="E31" s="54"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1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3" customFormat="1" ht="18" customHeight="1">
      <c r="A32" s="32" t="s">
        <v>5</v>
      </c>
      <c r="B32" s="30" t="s">
        <v>95</v>
      </c>
      <c r="C32" s="58">
        <v>39789</v>
      </c>
      <c r="D32" s="48" t="s">
        <v>124</v>
      </c>
      <c r="E32" s="54"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1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3" customFormat="1" ht="18" customHeight="1">
      <c r="A33" s="32" t="s">
        <v>6</v>
      </c>
      <c r="B33" s="49" t="s">
        <v>95</v>
      </c>
      <c r="C33" s="58">
        <v>39798</v>
      </c>
      <c r="D33" s="48" t="s">
        <v>125</v>
      </c>
      <c r="E33" s="54"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1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3" customFormat="1" ht="18" customHeight="1">
      <c r="A34" s="32" t="s">
        <v>7</v>
      </c>
      <c r="B34" s="30" t="s">
        <v>95</v>
      </c>
      <c r="C34" s="58">
        <v>39800</v>
      </c>
      <c r="D34" s="48" t="s">
        <v>126</v>
      </c>
      <c r="E34" s="54"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1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3" customFormat="1" ht="18" customHeight="1">
      <c r="A35" s="32" t="s">
        <v>8</v>
      </c>
      <c r="B35" s="49" t="s">
        <v>95</v>
      </c>
      <c r="C35" s="58">
        <v>39839</v>
      </c>
      <c r="D35" s="48" t="s">
        <v>127</v>
      </c>
      <c r="E35" s="54"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1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3" customFormat="1" ht="18" customHeight="1">
      <c r="A36" s="32" t="s">
        <v>9</v>
      </c>
      <c r="B36" s="30" t="s">
        <v>95</v>
      </c>
      <c r="C36" s="58">
        <v>39851</v>
      </c>
      <c r="D36" s="48" t="s">
        <v>128</v>
      </c>
      <c r="E36" s="54"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1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3" customFormat="1" ht="18" customHeight="1">
      <c r="A37" s="32" t="s">
        <v>10</v>
      </c>
      <c r="B37" s="49" t="s">
        <v>95</v>
      </c>
      <c r="C37" s="58">
        <v>39856</v>
      </c>
      <c r="D37" s="48" t="s">
        <v>129</v>
      </c>
      <c r="E37" s="54"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1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3" customFormat="1" ht="18" customHeight="1">
      <c r="A38" s="32" t="s">
        <v>11</v>
      </c>
      <c r="B38" s="30" t="s">
        <v>95</v>
      </c>
      <c r="C38" s="58">
        <v>39885</v>
      </c>
      <c r="D38" s="48" t="s">
        <v>130</v>
      </c>
      <c r="E38" s="54"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1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3" customFormat="1" ht="18" customHeight="1">
      <c r="A39" s="32" t="s">
        <v>12</v>
      </c>
      <c r="B39" s="49" t="s">
        <v>95</v>
      </c>
      <c r="C39" s="58">
        <v>39889</v>
      </c>
      <c r="D39" s="48" t="s">
        <v>131</v>
      </c>
      <c r="E39" s="54"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1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3" customFormat="1" ht="18" customHeight="1">
      <c r="A40" s="32" t="s">
        <v>13</v>
      </c>
      <c r="B40" s="30" t="s">
        <v>95</v>
      </c>
      <c r="C40" s="58">
        <v>39891</v>
      </c>
      <c r="D40" s="48" t="s">
        <v>132</v>
      </c>
      <c r="E40" s="54"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1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3" customFormat="1" ht="18" customHeight="1">
      <c r="A41" s="32" t="s">
        <v>14</v>
      </c>
      <c r="B41" s="49" t="s">
        <v>95</v>
      </c>
      <c r="C41" s="58">
        <v>39898</v>
      </c>
      <c r="D41" s="48" t="s">
        <v>133</v>
      </c>
      <c r="E41" s="54"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1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3" customFormat="1" ht="18" customHeight="1">
      <c r="A42" s="32" t="s">
        <v>15</v>
      </c>
      <c r="B42" s="30" t="s">
        <v>95</v>
      </c>
      <c r="C42" s="58">
        <v>39938</v>
      </c>
      <c r="D42" s="48" t="s">
        <v>134</v>
      </c>
      <c r="E42" s="54"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1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3" customFormat="1" ht="18" customHeight="1">
      <c r="A43" s="32" t="s">
        <v>16</v>
      </c>
      <c r="B43" s="49" t="s">
        <v>95</v>
      </c>
      <c r="C43" s="58">
        <v>40121</v>
      </c>
      <c r="D43" s="48" t="s">
        <v>135</v>
      </c>
      <c r="E43" s="54">
        <v>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1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3" customFormat="1" ht="18" customHeight="1">
      <c r="A44" s="32" t="s">
        <v>60</v>
      </c>
      <c r="B44" s="30" t="s">
        <v>95</v>
      </c>
      <c r="C44" s="58">
        <v>40125</v>
      </c>
      <c r="D44" s="48" t="s">
        <v>136</v>
      </c>
      <c r="E44" s="54">
        <v>2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1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2" t="s">
        <v>81</v>
      </c>
      <c r="B45" s="49" t="s">
        <v>95</v>
      </c>
      <c r="C45" s="58">
        <v>40134</v>
      </c>
      <c r="D45" s="48" t="s">
        <v>137</v>
      </c>
      <c r="E45" s="54">
        <v>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1">
        <f t="shared" si="10"/>
        <v>0</v>
      </c>
      <c r="AF45" s="10" t="str">
        <f aca="true" t="shared" si="15" ref="AF45:AF54">IF(AE45=0,"0",AE45)</f>
        <v>0</v>
      </c>
      <c r="AG45" s="10" t="b">
        <f t="shared" si="1"/>
        <v>0</v>
      </c>
      <c r="AH45" s="10">
        <f aca="true" t="shared" si="16" ref="AH45:AH54">J45+AG45+Q45+W45+AA45</f>
        <v>0</v>
      </c>
      <c r="AI45" s="10" t="str">
        <f aca="true" t="shared" si="17" ref="AI45:AI54">IF(AH45=0,"0",AH45)</f>
        <v>0</v>
      </c>
      <c r="AJ45" s="10" t="b">
        <f t="shared" si="3"/>
        <v>0</v>
      </c>
      <c r="AK45" s="10" t="b">
        <f t="shared" si="4"/>
        <v>0</v>
      </c>
      <c r="AL45" s="10">
        <f aca="true" t="shared" si="18" ref="AL45:AL54">G45+O45+T45+AJ45+AK45</f>
        <v>0</v>
      </c>
      <c r="AM45" s="10" t="str">
        <f aca="true" t="shared" si="19" ref="AM45:AM54">IF(AL45=0,"0",AL45)</f>
        <v>0</v>
      </c>
      <c r="AN45" s="10" t="b">
        <f t="shared" si="6"/>
        <v>0</v>
      </c>
      <c r="AO45" s="10" t="b">
        <f t="shared" si="7"/>
        <v>0</v>
      </c>
      <c r="AP45" s="10">
        <f aca="true" t="shared" si="20" ref="AP45:AP51">K45+AN45+AO45+X45+AB45</f>
        <v>0</v>
      </c>
      <c r="AQ45" s="10" t="str">
        <f aca="true" t="shared" si="21" ref="AQ45:AQ54">IF(AP45=0,"0",AP45)</f>
        <v>0</v>
      </c>
      <c r="AR45" s="10">
        <f aca="true" t="shared" si="22" ref="AR45:AR54">F45+I45+N45+V45+Y45</f>
        <v>0</v>
      </c>
      <c r="AS45" s="10" t="str">
        <f aca="true" t="shared" si="23" ref="AS45:AS51">IF(AR45=0,"0",AR45)</f>
        <v>0</v>
      </c>
    </row>
    <row r="46" spans="1:45" ht="18" customHeight="1">
      <c r="A46" s="32" t="s">
        <v>82</v>
      </c>
      <c r="B46" s="30" t="s">
        <v>95</v>
      </c>
      <c r="C46" s="58">
        <v>40261</v>
      </c>
      <c r="D46" s="48" t="s">
        <v>138</v>
      </c>
      <c r="E46" s="54">
        <v>2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1">
        <f t="shared" si="10"/>
        <v>0</v>
      </c>
      <c r="AF46" s="10" t="str">
        <f t="shared" si="15"/>
        <v>0</v>
      </c>
      <c r="AG46" s="10" t="b">
        <f aca="true" t="shared" si="24" ref="AG46:AG54">IF(L46=3,1,IF(L46=2,2,IF(L46=1,3)))</f>
        <v>0</v>
      </c>
      <c r="AH46" s="10">
        <f t="shared" si="16"/>
        <v>0</v>
      </c>
      <c r="AI46" s="10" t="str">
        <f t="shared" si="17"/>
        <v>0</v>
      </c>
      <c r="AJ46" s="10" t="b">
        <f aca="true" t="shared" si="25" ref="AJ46:AJ54">IF(Z46=3,1,IF(Z46=2,2,IF(Z46=1,3)))</f>
        <v>0</v>
      </c>
      <c r="AK46" s="10" t="b">
        <f aca="true" t="shared" si="26" ref="AK46:AK54">IF(AD46=3,1,IF(AD46=2,2,IF(AD46=1,3)))</f>
        <v>0</v>
      </c>
      <c r="AL46" s="10">
        <f t="shared" si="18"/>
        <v>0</v>
      </c>
      <c r="AM46" s="10" t="str">
        <f t="shared" si="19"/>
        <v>0</v>
      </c>
      <c r="AN46" s="10" t="b">
        <f aca="true" t="shared" si="27" ref="AN46:AN54">IF(P46=3,1,IF(P46=2,2,IF(P46=1,3)))</f>
        <v>0</v>
      </c>
      <c r="AO46" s="10" t="b">
        <f aca="true" t="shared" si="28" ref="AO46:AO54">IF(S46=3,1,IF(S46=2,2,IF(S46=1,3)))</f>
        <v>0</v>
      </c>
      <c r="AP46" s="10">
        <f t="shared" si="20"/>
        <v>0</v>
      </c>
      <c r="AQ46" s="10" t="str">
        <f t="shared" si="21"/>
        <v>0</v>
      </c>
      <c r="AR46" s="10">
        <f t="shared" si="22"/>
        <v>0</v>
      </c>
      <c r="AS46" s="10" t="str">
        <f t="shared" si="23"/>
        <v>0</v>
      </c>
    </row>
    <row r="47" spans="1:45" ht="18" customHeight="1">
      <c r="A47" s="32" t="s">
        <v>83</v>
      </c>
      <c r="B47" s="49" t="s">
        <v>95</v>
      </c>
      <c r="C47" s="58">
        <v>42068</v>
      </c>
      <c r="D47" s="48" t="s">
        <v>139</v>
      </c>
      <c r="E47" s="54">
        <v>2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1">
        <f t="shared" si="10"/>
        <v>0</v>
      </c>
      <c r="AF47" s="10" t="str">
        <f t="shared" si="15"/>
        <v>0</v>
      </c>
      <c r="AG47" s="10" t="b">
        <f t="shared" si="24"/>
        <v>0</v>
      </c>
      <c r="AH47" s="10">
        <f t="shared" si="16"/>
        <v>0</v>
      </c>
      <c r="AI47" s="10" t="str">
        <f t="shared" si="17"/>
        <v>0</v>
      </c>
      <c r="AJ47" s="10" t="b">
        <f t="shared" si="25"/>
        <v>0</v>
      </c>
      <c r="AK47" s="10" t="b">
        <f t="shared" si="26"/>
        <v>0</v>
      </c>
      <c r="AL47" s="10">
        <f t="shared" si="18"/>
        <v>0</v>
      </c>
      <c r="AM47" s="10" t="str">
        <f t="shared" si="19"/>
        <v>0</v>
      </c>
      <c r="AN47" s="10" t="b">
        <f t="shared" si="27"/>
        <v>0</v>
      </c>
      <c r="AO47" s="10" t="b">
        <f t="shared" si="28"/>
        <v>0</v>
      </c>
      <c r="AP47" s="10">
        <f t="shared" si="20"/>
        <v>0</v>
      </c>
      <c r="AQ47" s="10" t="str">
        <f t="shared" si="21"/>
        <v>0</v>
      </c>
      <c r="AR47" s="10">
        <f t="shared" si="22"/>
        <v>0</v>
      </c>
      <c r="AS47" s="10" t="str">
        <f t="shared" si="23"/>
        <v>0</v>
      </c>
    </row>
    <row r="48" spans="1:45" ht="18" customHeight="1">
      <c r="A48" s="32" t="s">
        <v>84</v>
      </c>
      <c r="B48" s="30" t="s">
        <v>95</v>
      </c>
      <c r="C48" s="58">
        <v>42091</v>
      </c>
      <c r="D48" s="48" t="s">
        <v>140</v>
      </c>
      <c r="E48" s="54">
        <v>2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1">
        <f t="shared" si="10"/>
        <v>0</v>
      </c>
      <c r="AF48" s="10" t="str">
        <f t="shared" si="15"/>
        <v>0</v>
      </c>
      <c r="AG48" s="10" t="b">
        <f t="shared" si="24"/>
        <v>0</v>
      </c>
      <c r="AH48" s="10">
        <f t="shared" si="16"/>
        <v>0</v>
      </c>
      <c r="AI48" s="10" t="str">
        <f t="shared" si="17"/>
        <v>0</v>
      </c>
      <c r="AJ48" s="10" t="b">
        <f t="shared" si="25"/>
        <v>0</v>
      </c>
      <c r="AK48" s="10" t="b">
        <f t="shared" si="26"/>
        <v>0</v>
      </c>
      <c r="AL48" s="10">
        <f t="shared" si="18"/>
        <v>0</v>
      </c>
      <c r="AM48" s="10" t="str">
        <f t="shared" si="19"/>
        <v>0</v>
      </c>
      <c r="AN48" s="10" t="b">
        <f t="shared" si="27"/>
        <v>0</v>
      </c>
      <c r="AO48" s="10" t="b">
        <f t="shared" si="28"/>
        <v>0</v>
      </c>
      <c r="AP48" s="10">
        <f t="shared" si="20"/>
        <v>0</v>
      </c>
      <c r="AQ48" s="10" t="str">
        <f t="shared" si="21"/>
        <v>0</v>
      </c>
      <c r="AR48" s="10">
        <f t="shared" si="22"/>
        <v>0</v>
      </c>
      <c r="AS48" s="10" t="str">
        <f t="shared" si="23"/>
        <v>0</v>
      </c>
    </row>
    <row r="49" spans="1:45" ht="18" customHeight="1">
      <c r="A49" s="32" t="s">
        <v>85</v>
      </c>
      <c r="B49" s="49" t="s">
        <v>95</v>
      </c>
      <c r="C49" s="58">
        <v>42809</v>
      </c>
      <c r="D49" s="48" t="s">
        <v>141</v>
      </c>
      <c r="E49" s="54">
        <v>2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1">
        <f t="shared" si="10"/>
        <v>0</v>
      </c>
      <c r="AF49" s="10" t="str">
        <f t="shared" si="15"/>
        <v>0</v>
      </c>
      <c r="AG49" s="10" t="b">
        <f t="shared" si="24"/>
        <v>0</v>
      </c>
      <c r="AH49" s="10">
        <f t="shared" si="16"/>
        <v>0</v>
      </c>
      <c r="AI49" s="10" t="str">
        <f t="shared" si="17"/>
        <v>0</v>
      </c>
      <c r="AJ49" s="10" t="b">
        <f t="shared" si="25"/>
        <v>0</v>
      </c>
      <c r="AK49" s="10" t="b">
        <f t="shared" si="26"/>
        <v>0</v>
      </c>
      <c r="AL49" s="10">
        <f t="shared" si="18"/>
        <v>0</v>
      </c>
      <c r="AM49" s="10" t="str">
        <f t="shared" si="19"/>
        <v>0</v>
      </c>
      <c r="AN49" s="10" t="b">
        <f t="shared" si="27"/>
        <v>0</v>
      </c>
      <c r="AO49" s="10" t="b">
        <f t="shared" si="28"/>
        <v>0</v>
      </c>
      <c r="AP49" s="10">
        <f t="shared" si="20"/>
        <v>0</v>
      </c>
      <c r="AQ49" s="10" t="str">
        <f t="shared" si="21"/>
        <v>0</v>
      </c>
      <c r="AR49" s="10">
        <f t="shared" si="22"/>
        <v>0</v>
      </c>
      <c r="AS49" s="10" t="str">
        <f t="shared" si="23"/>
        <v>0</v>
      </c>
    </row>
    <row r="50" spans="1:45" ht="18" customHeight="1">
      <c r="A50" s="32" t="s">
        <v>86</v>
      </c>
      <c r="B50" s="30" t="s">
        <v>95</v>
      </c>
      <c r="C50" s="58">
        <v>42810</v>
      </c>
      <c r="D50" s="48" t="s">
        <v>142</v>
      </c>
      <c r="E50" s="54">
        <v>2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1">
        <f t="shared" si="10"/>
        <v>0</v>
      </c>
      <c r="AF50" s="10" t="str">
        <f t="shared" si="15"/>
        <v>0</v>
      </c>
      <c r="AG50" s="10" t="b">
        <f t="shared" si="24"/>
        <v>0</v>
      </c>
      <c r="AH50" s="10">
        <f t="shared" si="16"/>
        <v>0</v>
      </c>
      <c r="AI50" s="10" t="str">
        <f t="shared" si="17"/>
        <v>0</v>
      </c>
      <c r="AJ50" s="10" t="b">
        <f t="shared" si="25"/>
        <v>0</v>
      </c>
      <c r="AK50" s="10" t="b">
        <f t="shared" si="26"/>
        <v>0</v>
      </c>
      <c r="AL50" s="10">
        <f t="shared" si="18"/>
        <v>0</v>
      </c>
      <c r="AM50" s="10" t="str">
        <f t="shared" si="19"/>
        <v>0</v>
      </c>
      <c r="AN50" s="10" t="b">
        <f t="shared" si="27"/>
        <v>0</v>
      </c>
      <c r="AO50" s="10" t="b">
        <f t="shared" si="28"/>
        <v>0</v>
      </c>
      <c r="AP50" s="10">
        <f t="shared" si="20"/>
        <v>0</v>
      </c>
      <c r="AQ50" s="10" t="str">
        <f t="shared" si="21"/>
        <v>0</v>
      </c>
      <c r="AR50" s="10">
        <f t="shared" si="22"/>
        <v>0</v>
      </c>
      <c r="AS50" s="10" t="str">
        <f t="shared" si="23"/>
        <v>0</v>
      </c>
    </row>
    <row r="51" spans="1:45" ht="18" customHeight="1">
      <c r="A51" s="32"/>
      <c r="B51" s="49"/>
      <c r="C51" s="58"/>
      <c r="D51" s="57"/>
      <c r="E51" s="54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31">
        <f t="shared" si="10"/>
        <v>0</v>
      </c>
      <c r="AF51" s="10" t="str">
        <f t="shared" si="15"/>
        <v>0</v>
      </c>
      <c r="AG51" s="10" t="b">
        <f t="shared" si="24"/>
        <v>0</v>
      </c>
      <c r="AH51" s="10">
        <f t="shared" si="16"/>
        <v>0</v>
      </c>
      <c r="AI51" s="10" t="str">
        <f t="shared" si="17"/>
        <v>0</v>
      </c>
      <c r="AJ51" s="10" t="b">
        <f t="shared" si="25"/>
        <v>0</v>
      </c>
      <c r="AK51" s="10" t="b">
        <f t="shared" si="26"/>
        <v>0</v>
      </c>
      <c r="AL51" s="10">
        <f>G51+O51+T51+AJ51+AK51</f>
        <v>0</v>
      </c>
      <c r="AM51" s="10" t="str">
        <f t="shared" si="19"/>
        <v>0</v>
      </c>
      <c r="AN51" s="10" t="b">
        <f t="shared" si="27"/>
        <v>0</v>
      </c>
      <c r="AO51" s="10" t="b">
        <f t="shared" si="28"/>
        <v>0</v>
      </c>
      <c r="AP51" s="10">
        <f t="shared" si="20"/>
        <v>0</v>
      </c>
      <c r="AQ51" s="10" t="str">
        <f t="shared" si="21"/>
        <v>0</v>
      </c>
      <c r="AR51" s="10">
        <f t="shared" si="22"/>
        <v>0</v>
      </c>
      <c r="AS51" s="10" t="str">
        <f t="shared" si="23"/>
        <v>0</v>
      </c>
    </row>
    <row r="52" spans="1:45" ht="18" customHeight="1">
      <c r="A52" s="32"/>
      <c r="B52" s="30"/>
      <c r="C52" s="58"/>
      <c r="D52" s="48"/>
      <c r="E52" s="54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31">
        <f t="shared" si="10"/>
        <v>0</v>
      </c>
      <c r="AF52" s="10" t="str">
        <f t="shared" si="15"/>
        <v>0</v>
      </c>
      <c r="AG52" s="10" t="b">
        <f t="shared" si="24"/>
        <v>0</v>
      </c>
      <c r="AH52" s="10">
        <f t="shared" si="16"/>
        <v>0</v>
      </c>
      <c r="AI52" s="10" t="str">
        <f t="shared" si="17"/>
        <v>0</v>
      </c>
      <c r="AJ52" s="10" t="b">
        <f t="shared" si="25"/>
        <v>0</v>
      </c>
      <c r="AK52" s="10" t="b">
        <f t="shared" si="26"/>
        <v>0</v>
      </c>
      <c r="AL52" s="10">
        <f t="shared" si="18"/>
        <v>0</v>
      </c>
      <c r="AM52" s="10" t="str">
        <f t="shared" si="19"/>
        <v>0</v>
      </c>
      <c r="AN52" s="10" t="b">
        <f t="shared" si="27"/>
        <v>0</v>
      </c>
      <c r="AO52" s="10" t="b">
        <f t="shared" si="28"/>
        <v>0</v>
      </c>
      <c r="AP52" s="10">
        <f>K52+AN52+AO52+X52+AB52</f>
        <v>0</v>
      </c>
      <c r="AQ52" s="10" t="str">
        <f t="shared" si="21"/>
        <v>0</v>
      </c>
      <c r="AR52" s="10">
        <f t="shared" si="22"/>
        <v>0</v>
      </c>
      <c r="AS52" s="10" t="str">
        <f>IF(AR52=0,"0",AR52)</f>
        <v>0</v>
      </c>
    </row>
    <row r="53" spans="1:45" ht="18" customHeight="1">
      <c r="A53" s="32"/>
      <c r="B53" s="49"/>
      <c r="C53" s="58"/>
      <c r="D53" s="48"/>
      <c r="E53" s="54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31">
        <f t="shared" si="10"/>
        <v>0</v>
      </c>
      <c r="AF53" s="10" t="str">
        <f t="shared" si="15"/>
        <v>0</v>
      </c>
      <c r="AG53" s="10" t="b">
        <f>IF(L53=3,1,IF(L53=2,2,IF(L53=1,3)))</f>
        <v>0</v>
      </c>
      <c r="AH53" s="10">
        <f>J53+AG53+Q53+W53+AA53</f>
        <v>0</v>
      </c>
      <c r="AI53" s="10" t="str">
        <f>IF(AH53=0,"0",AH53)</f>
        <v>0</v>
      </c>
      <c r="AJ53" s="10" t="b">
        <f>IF(Z53=3,1,IF(Z53=2,2,IF(Z53=1,3)))</f>
        <v>0</v>
      </c>
      <c r="AK53" s="10" t="b">
        <f>IF(AD53=3,1,IF(AD53=2,2,IF(AD53=1,3)))</f>
        <v>0</v>
      </c>
      <c r="AL53" s="10">
        <f>G53+O53+T53+AJ53+AK53</f>
        <v>0</v>
      </c>
      <c r="AM53" s="10" t="str">
        <f>IF(AL53=0,"0",AL53)</f>
        <v>0</v>
      </c>
      <c r="AN53" s="10" t="b">
        <f>IF(P53=3,1,IF(P53=2,2,IF(P53=1,3)))</f>
        <v>0</v>
      </c>
      <c r="AO53" s="10" t="b">
        <f>IF(S53=3,1,IF(S53=2,2,IF(S53=1,3)))</f>
        <v>0</v>
      </c>
      <c r="AP53" s="10">
        <f>K53+AN53+AO53+X53+AB53</f>
        <v>0</v>
      </c>
      <c r="AQ53" s="10" t="str">
        <f>IF(AP53=0,"0",AP53)</f>
        <v>0</v>
      </c>
      <c r="AR53" s="10">
        <f>F53+I53+N53+V53+Y53</f>
        <v>0</v>
      </c>
      <c r="AS53" s="10" t="str">
        <f>IF(AR53=0,"0",AR53)</f>
        <v>0</v>
      </c>
    </row>
    <row r="54" spans="1:45" ht="18" customHeight="1">
      <c r="A54" s="32"/>
      <c r="B54" s="30"/>
      <c r="C54" s="53"/>
      <c r="D54" s="57"/>
      <c r="E54" s="54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31">
        <f t="shared" si="10"/>
        <v>0</v>
      </c>
      <c r="AF54" s="10" t="str">
        <f t="shared" si="15"/>
        <v>0</v>
      </c>
      <c r="AG54" s="10" t="b">
        <f t="shared" si="24"/>
        <v>0</v>
      </c>
      <c r="AH54" s="10">
        <f t="shared" si="16"/>
        <v>0</v>
      </c>
      <c r="AI54" s="10" t="str">
        <f t="shared" si="17"/>
        <v>0</v>
      </c>
      <c r="AJ54" s="10" t="b">
        <f t="shared" si="25"/>
        <v>0</v>
      </c>
      <c r="AK54" s="10" t="b">
        <f t="shared" si="26"/>
        <v>0</v>
      </c>
      <c r="AL54" s="10">
        <f t="shared" si="18"/>
        <v>0</v>
      </c>
      <c r="AM54" s="10" t="str">
        <f t="shared" si="19"/>
        <v>0</v>
      </c>
      <c r="AN54" s="10" t="b">
        <f t="shared" si="27"/>
        <v>0</v>
      </c>
      <c r="AO54" s="10" t="b">
        <f t="shared" si="28"/>
        <v>0</v>
      </c>
      <c r="AP54" s="10">
        <f>K54+AN54+AO54+X54+AB54</f>
        <v>0</v>
      </c>
      <c r="AQ54" s="10" t="str">
        <f t="shared" si="21"/>
        <v>0</v>
      </c>
      <c r="AR54" s="10">
        <f t="shared" si="22"/>
        <v>0</v>
      </c>
      <c r="AS54" s="10" t="str">
        <f>IF(AR54=0,"0",AR54)</f>
        <v>0</v>
      </c>
    </row>
    <row r="55" ht="20.25">
      <c r="D55" s="55"/>
    </row>
  </sheetData>
  <sheetProtection/>
  <mergeCells count="9">
    <mergeCell ref="A2:E2"/>
    <mergeCell ref="A1:E1"/>
    <mergeCell ref="F1:AD1"/>
    <mergeCell ref="F2:AD2"/>
    <mergeCell ref="AS1:AS3"/>
    <mergeCell ref="AF1:AF3"/>
    <mergeCell ref="AI1:AI3"/>
    <mergeCell ref="AM1:AM3"/>
    <mergeCell ref="AQ1:AQ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57"/>
  <sheetViews>
    <sheetView tabSelected="1" zoomScalePageLayoutView="0" workbookViewId="0" topLeftCell="A1">
      <selection activeCell="T15" sqref="T15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 customWidth="1"/>
    <col min="7" max="7" width="4.421875" style="1" hidden="1" customWidth="1"/>
    <col min="8" max="8" width="13.57421875" style="1" customWidth="1"/>
    <col min="9" max="9" width="4.421875" style="1" hidden="1" customWidth="1"/>
    <col min="10" max="10" width="14.57421875" style="1" customWidth="1"/>
    <col min="11" max="11" width="4.421875" style="1" hidden="1" customWidth="1"/>
    <col min="12" max="12" width="13.57421875" style="1" customWidth="1"/>
    <col min="13" max="13" width="4.421875" style="1" hidden="1" customWidth="1"/>
    <col min="14" max="14" width="13.57421875" style="1" customWidth="1"/>
    <col min="15" max="15" width="4.421875" style="1" hidden="1" customWidth="1"/>
    <col min="16" max="16" width="13.57421875" style="1" customWidth="1"/>
    <col min="17" max="17" width="4.00390625" style="1" hidden="1" customWidth="1"/>
    <col min="18" max="18" width="4.00390625" style="1" customWidth="1"/>
    <col min="19" max="19" width="14.28125" style="1" customWidth="1"/>
    <col min="20" max="16384" width="9.140625" style="1" customWidth="1"/>
  </cols>
  <sheetData>
    <row r="1" spans="1:19" ht="21.75" customHeight="1">
      <c r="A1" s="65" t="s">
        <v>90</v>
      </c>
      <c r="B1" s="65"/>
      <c r="C1" s="65"/>
      <c r="D1" s="65"/>
      <c r="E1" s="65"/>
      <c r="F1" s="65"/>
      <c r="G1" s="48"/>
      <c r="H1" s="65" t="s">
        <v>46</v>
      </c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22.5" customHeight="1">
      <c r="A2" s="65" t="str">
        <f>'ฉบับที่ 1'!A2</f>
        <v>ชั้น ม.6/5 (ครูสมศักดิ์ พาหะมาก,ครูสุธารส วรนาม )</v>
      </c>
      <c r="B2" s="65"/>
      <c r="C2" s="65"/>
      <c r="D2" s="65"/>
      <c r="E2" s="65"/>
      <c r="F2" s="65"/>
      <c r="G2" s="48"/>
      <c r="H2" s="43" t="s">
        <v>37</v>
      </c>
      <c r="I2" s="43"/>
      <c r="J2" s="43" t="s">
        <v>38</v>
      </c>
      <c r="K2" s="43"/>
      <c r="L2" s="43" t="s">
        <v>39</v>
      </c>
      <c r="M2" s="43"/>
      <c r="N2" s="43" t="s">
        <v>40</v>
      </c>
      <c r="O2" s="43"/>
      <c r="P2" s="43" t="s">
        <v>41</v>
      </c>
      <c r="Q2" s="43"/>
      <c r="R2" s="43"/>
      <c r="S2" s="43" t="s">
        <v>42</v>
      </c>
    </row>
    <row r="3" spans="1:19" ht="21.75">
      <c r="A3" s="44" t="s">
        <v>21</v>
      </c>
      <c r="B3" s="44" t="s">
        <v>20</v>
      </c>
      <c r="C3" s="42" t="s">
        <v>22</v>
      </c>
      <c r="D3" s="42" t="s">
        <v>23</v>
      </c>
      <c r="E3" s="42" t="s">
        <v>24</v>
      </c>
      <c r="F3" s="42" t="s">
        <v>24</v>
      </c>
      <c r="G3" s="48"/>
      <c r="H3" s="42" t="s">
        <v>36</v>
      </c>
      <c r="I3" s="43" t="s">
        <v>35</v>
      </c>
      <c r="J3" s="42" t="s">
        <v>36</v>
      </c>
      <c r="K3" s="43" t="s">
        <v>35</v>
      </c>
      <c r="L3" s="42" t="s">
        <v>36</v>
      </c>
      <c r="M3" s="43" t="s">
        <v>35</v>
      </c>
      <c r="N3" s="42" t="s">
        <v>36</v>
      </c>
      <c r="O3" s="43" t="s">
        <v>35</v>
      </c>
      <c r="P3" s="42" t="s">
        <v>36</v>
      </c>
      <c r="Q3" s="43"/>
      <c r="R3" s="43" t="s">
        <v>35</v>
      </c>
      <c r="S3" s="42" t="s">
        <v>36</v>
      </c>
    </row>
    <row r="4" spans="1:19" s="3" customFormat="1" ht="18" customHeight="1">
      <c r="A4" s="45" t="s">
        <v>65</v>
      </c>
      <c r="B4" s="11" t="str">
        <f>'ฉบับที่ 1'!B4</f>
        <v>6/5</v>
      </c>
      <c r="C4" s="34">
        <f>'ฉบับที่ 1'!C4</f>
        <v>39026</v>
      </c>
      <c r="D4" s="46" t="str">
        <f>'ฉบับที่ 1'!D4</f>
        <v>นาย อุกกฤษฏ์  จงไกรจักร์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1'!AF4</f>
        <v>0</v>
      </c>
      <c r="H4" s="11" t="str">
        <f>IF(G4&gt;10,"เสี่ยง/มีปัญหา","ปกติ")</f>
        <v>เสี่ยง/มีปัญหา</v>
      </c>
      <c r="I4" s="11">
        <f>(equal1!I4+equal2!I4+equal3!I4)/3</f>
        <v>0</v>
      </c>
      <c r="J4" s="11" t="str">
        <f>IF(I4&gt;9,"เสี่ยง/มีปัญหา","ปกติ")</f>
        <v>ปกติ</v>
      </c>
      <c r="K4" s="11">
        <f>(equal1!K4+equal2!K4+equal3!K4)/3</f>
        <v>0</v>
      </c>
      <c r="L4" s="11" t="str">
        <f>IF(K4&gt;10,"เสี่ยง/มีปัญหา","ปกติ")</f>
        <v>ปกติ</v>
      </c>
      <c r="M4" s="11">
        <f>(equal1!M4+equal2!M4+equal3!M4)/3</f>
        <v>0</v>
      </c>
      <c r="N4" s="11" t="str">
        <f>IF(M4&gt;9,"เสี่ยง/มีปัญหา","ปกติ")</f>
        <v>ปกติ</v>
      </c>
      <c r="O4" s="11">
        <f>(equal1!O4+equal2!O4+equal3!O4)/3</f>
        <v>0</v>
      </c>
      <c r="P4" s="11" t="str">
        <f>IF(O4&gt;10,"มีจุดแข็ง","ไม่มีจุดแข็ง")</f>
        <v>ไม่มีจุดแข็ง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s="3" customFormat="1" ht="18" customHeight="1">
      <c r="A5" s="47" t="s">
        <v>66</v>
      </c>
      <c r="B5" s="11" t="str">
        <f>'ฉบับที่ 1'!B5</f>
        <v>6/5</v>
      </c>
      <c r="C5" s="34">
        <f>'ฉบับที่ 1'!C5</f>
        <v>39508</v>
      </c>
      <c r="D5" s="46" t="str">
        <f>'ฉบับที่ 1'!D5</f>
        <v>นาย ไอสิวัส  เรืองเพ็ชร์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1'!AF5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>
        <f>(equal1!I5+equal2!I5+equal3!I5)/3</f>
        <v>0</v>
      </c>
      <c r="J5" s="11" t="str">
        <f aca="true" t="shared" si="2" ref="J5:J44">IF(I5&gt;9,"เสี่ยง/มีปัญหา","ปกติ")</f>
        <v>ปกติ</v>
      </c>
      <c r="K5" s="11">
        <f>(equal1!K5+equal2!K5+equal3!K5)/3</f>
        <v>0</v>
      </c>
      <c r="L5" s="11" t="str">
        <f aca="true" t="shared" si="3" ref="L5:L44">IF(K5&gt;10,"เสี่ยง/มีปัญหา","ปกติ")</f>
        <v>ปกติ</v>
      </c>
      <c r="M5" s="11">
        <f>(equal1!M5+equal2!M5+equal3!M5)/3</f>
        <v>0</v>
      </c>
      <c r="N5" s="11" t="str">
        <f aca="true" t="shared" si="4" ref="N5:N44">IF(M5&gt;9,"เสี่ยง/มีปัญหา","ปกติ")</f>
        <v>ปกติ</v>
      </c>
      <c r="O5" s="11">
        <f>(equal1!O5+equal2!O5+equal3!O5)/3</f>
        <v>0</v>
      </c>
      <c r="P5" s="11" t="str">
        <f aca="true" t="shared" si="5" ref="P5:P44">IF(O5&gt;10,"มีจุดแข็ง","ไม่มีจุดแข็ง")</f>
        <v>ไม่มีจุดแข็ง</v>
      </c>
      <c r="Q5" s="11">
        <f aca="true" t="shared" si="6" ref="Q5:Q54">G5+I5+K5+M5</f>
        <v>0</v>
      </c>
      <c r="R5" s="11" t="str">
        <f aca="true" t="shared" si="7" ref="R5:R44">IF(Q5&lt;1,"-",Q5)</f>
        <v>-</v>
      </c>
      <c r="S5" s="11" t="str">
        <f aca="true" t="shared" si="8" ref="S5:S54">IF(R5&gt;38,"เสี่ยง/มีปัญหา","ปกติ")</f>
        <v>เสี่ยง/มีปัญหา</v>
      </c>
    </row>
    <row r="6" spans="1:19" s="3" customFormat="1" ht="18" customHeight="1">
      <c r="A6" s="47" t="s">
        <v>67</v>
      </c>
      <c r="B6" s="11" t="str">
        <f>'ฉบับที่ 1'!B6</f>
        <v>6/5</v>
      </c>
      <c r="C6" s="34">
        <f>'ฉบับที่ 1'!C6</f>
        <v>39561</v>
      </c>
      <c r="D6" s="46" t="str">
        <f>'ฉบับที่ 1'!D6</f>
        <v>นาย ใจเมือง  ปลั่งดี</v>
      </c>
      <c r="E6" s="11">
        <f>'ฉบับที่ 1'!E6</f>
        <v>1</v>
      </c>
      <c r="F6" s="12" t="str">
        <f t="shared" si="0"/>
        <v>ชาย</v>
      </c>
      <c r="G6" s="12" t="str">
        <f>'ฉบับที่ 1'!AF6</f>
        <v>0</v>
      </c>
      <c r="H6" s="11" t="str">
        <f t="shared" si="1"/>
        <v>เสี่ยง/มีปัญหา</v>
      </c>
      <c r="I6" s="11">
        <f>(equal1!I6+equal2!I6+equal3!I6)/3</f>
        <v>0</v>
      </c>
      <c r="J6" s="11" t="str">
        <f t="shared" si="2"/>
        <v>ปกติ</v>
      </c>
      <c r="K6" s="11">
        <f>(equal1!K6+equal2!K6+equal3!K6)/3</f>
        <v>0</v>
      </c>
      <c r="L6" s="11" t="str">
        <f t="shared" si="3"/>
        <v>ปกติ</v>
      </c>
      <c r="M6" s="11">
        <f>(equal1!M6+equal2!M6+equal3!M6)/3</f>
        <v>0</v>
      </c>
      <c r="N6" s="11" t="str">
        <f t="shared" si="4"/>
        <v>ปกติ</v>
      </c>
      <c r="O6" s="11">
        <f>(equal1!O6+equal2!O6+equal3!O6)/3</f>
        <v>0</v>
      </c>
      <c r="P6" s="11" t="str">
        <f t="shared" si="5"/>
        <v>ไม่มีจุดแข็ง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s="3" customFormat="1" ht="18" customHeight="1">
      <c r="A7" s="47" t="s">
        <v>68</v>
      </c>
      <c r="B7" s="11" t="str">
        <f>'ฉบับที่ 1'!B7</f>
        <v>6/5</v>
      </c>
      <c r="C7" s="34">
        <f>'ฉบับที่ 1'!C7</f>
        <v>39569</v>
      </c>
      <c r="D7" s="46" t="str">
        <f>'ฉบับที่ 1'!D7</f>
        <v>นาย วิชญนนท์  พูนเพิ่มความดี</v>
      </c>
      <c r="E7" s="11">
        <f>'ฉบับที่ 1'!E7</f>
        <v>1</v>
      </c>
      <c r="F7" s="12" t="str">
        <f t="shared" si="0"/>
        <v>ชาย</v>
      </c>
      <c r="G7" s="12" t="str">
        <f>'ฉบับที่ 1'!AF7</f>
        <v>0</v>
      </c>
      <c r="H7" s="11" t="str">
        <f t="shared" si="1"/>
        <v>เสี่ยง/มีปัญหา</v>
      </c>
      <c r="I7" s="11">
        <f>(equal1!I7+equal2!I7+equal3!I7)/3</f>
        <v>0</v>
      </c>
      <c r="J7" s="11" t="str">
        <f t="shared" si="2"/>
        <v>ปกติ</v>
      </c>
      <c r="K7" s="11">
        <f>(equal1!K7+equal2!K7+equal3!K7)/3</f>
        <v>0</v>
      </c>
      <c r="L7" s="11" t="str">
        <f t="shared" si="3"/>
        <v>ปกติ</v>
      </c>
      <c r="M7" s="11">
        <f>(equal1!M7+equal2!M7+equal3!M7)/3</f>
        <v>0</v>
      </c>
      <c r="N7" s="11" t="str">
        <f t="shared" si="4"/>
        <v>ปกติ</v>
      </c>
      <c r="O7" s="11">
        <f>(equal1!O7+equal2!O7+equal3!O7)/3</f>
        <v>0</v>
      </c>
      <c r="P7" s="11" t="str">
        <f t="shared" si="5"/>
        <v>ไม่มีจุดแข็ง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s="3" customFormat="1" ht="18" customHeight="1">
      <c r="A8" s="47" t="s">
        <v>69</v>
      </c>
      <c r="B8" s="11" t="str">
        <f>'ฉบับที่ 1'!B8</f>
        <v>6/5</v>
      </c>
      <c r="C8" s="34">
        <f>'ฉบับที่ 1'!C8</f>
        <v>39572</v>
      </c>
      <c r="D8" s="46" t="str">
        <f>'ฉบับที่ 1'!D8</f>
        <v>นาย สวัญวุฐิ  บุญมาก</v>
      </c>
      <c r="E8" s="11">
        <f>'ฉบับที่ 1'!E8</f>
        <v>1</v>
      </c>
      <c r="F8" s="12" t="str">
        <f t="shared" si="0"/>
        <v>ชาย</v>
      </c>
      <c r="G8" s="12" t="str">
        <f>'ฉบับที่ 1'!AF8</f>
        <v>0</v>
      </c>
      <c r="H8" s="11" t="str">
        <f t="shared" si="1"/>
        <v>เสี่ยง/มีปัญหา</v>
      </c>
      <c r="I8" s="11">
        <f>(equal1!I8+equal2!I8+equal3!I8)/3</f>
        <v>0</v>
      </c>
      <c r="J8" s="11" t="str">
        <f t="shared" si="2"/>
        <v>ปกติ</v>
      </c>
      <c r="K8" s="11">
        <f>(equal1!K8+equal2!K8+equal3!K8)/3</f>
        <v>0</v>
      </c>
      <c r="L8" s="11" t="str">
        <f t="shared" si="3"/>
        <v>ปกติ</v>
      </c>
      <c r="M8" s="11">
        <f>(equal1!M8+equal2!M8+equal3!M8)/3</f>
        <v>0</v>
      </c>
      <c r="N8" s="11" t="str">
        <f t="shared" si="4"/>
        <v>ปกติ</v>
      </c>
      <c r="O8" s="11">
        <f>(equal1!O8+equal2!O8+equal3!O8)/3</f>
        <v>0</v>
      </c>
      <c r="P8" s="11" t="str">
        <f t="shared" si="5"/>
        <v>ไม่มีจุดแข็ง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s="3" customFormat="1" ht="18" customHeight="1">
      <c r="A9" s="45" t="s">
        <v>70</v>
      </c>
      <c r="B9" s="11" t="str">
        <f>'ฉบับที่ 1'!B9</f>
        <v>6/5</v>
      </c>
      <c r="C9" s="34">
        <f>'ฉบับที่ 1'!C9</f>
        <v>39824</v>
      </c>
      <c r="D9" s="46" t="str">
        <f>'ฉบับที่ 1'!D9</f>
        <v>นาย สิรภัทร  ทองกลัด</v>
      </c>
      <c r="E9" s="11">
        <f>'ฉบับที่ 1'!E9</f>
        <v>1</v>
      </c>
      <c r="F9" s="12" t="str">
        <f t="shared" si="0"/>
        <v>ชาย</v>
      </c>
      <c r="G9" s="12" t="str">
        <f>'ฉบับที่ 1'!AF9</f>
        <v>0</v>
      </c>
      <c r="H9" s="11" t="str">
        <f t="shared" si="1"/>
        <v>เสี่ยง/มีปัญหา</v>
      </c>
      <c r="I9" s="11">
        <f>(equal1!I9+equal2!I9+equal3!I9)/3</f>
        <v>0</v>
      </c>
      <c r="J9" s="11" t="str">
        <f t="shared" si="2"/>
        <v>ปกติ</v>
      </c>
      <c r="K9" s="11">
        <f>(equal1!K9+equal2!K9+equal3!K9)/3</f>
        <v>0</v>
      </c>
      <c r="L9" s="11" t="str">
        <f t="shared" si="3"/>
        <v>ปกติ</v>
      </c>
      <c r="M9" s="11">
        <f>(equal1!M9+equal2!M9+equal3!M9)/3</f>
        <v>0</v>
      </c>
      <c r="N9" s="11" t="str">
        <f t="shared" si="4"/>
        <v>ปกติ</v>
      </c>
      <c r="O9" s="11">
        <f>(equal1!O9+equal2!O9+equal3!O9)/3</f>
        <v>0</v>
      </c>
      <c r="P9" s="11" t="str">
        <f t="shared" si="5"/>
        <v>ไม่มีจุดแข็ง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s="3" customFormat="1" ht="18" customHeight="1">
      <c r="A10" s="47" t="s">
        <v>71</v>
      </c>
      <c r="B10" s="11" t="str">
        <f>'ฉบับที่ 1'!B10</f>
        <v>6/5</v>
      </c>
      <c r="C10" s="34">
        <f>'ฉบับที่ 1'!C10</f>
        <v>40879</v>
      </c>
      <c r="D10" s="46" t="str">
        <f>'ฉบับที่ 1'!D10</f>
        <v>นาย กฤษณ์ชัย  บุญส่ง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1'!AF10</f>
        <v>0</v>
      </c>
      <c r="H10" s="11" t="str">
        <f t="shared" si="1"/>
        <v>เสี่ยง/มีปัญหา</v>
      </c>
      <c r="I10" s="11">
        <f>(equal1!I10+equal2!I10+equal3!I10)/3</f>
        <v>0</v>
      </c>
      <c r="J10" s="11" t="str">
        <f t="shared" si="2"/>
        <v>ปกติ</v>
      </c>
      <c r="K10" s="11">
        <f>(equal1!K10+equal2!K10+equal3!K10)/3</f>
        <v>0</v>
      </c>
      <c r="L10" s="11" t="str">
        <f t="shared" si="3"/>
        <v>ปกติ</v>
      </c>
      <c r="M10" s="11">
        <f>(equal1!M10+equal2!M10+equal3!M10)/3</f>
        <v>0</v>
      </c>
      <c r="N10" s="11" t="str">
        <f t="shared" si="4"/>
        <v>ปกติ</v>
      </c>
      <c r="O10" s="11">
        <f>(equal1!O10+equal2!O10+equal3!O10)/3</f>
        <v>0</v>
      </c>
      <c r="P10" s="11" t="str">
        <f t="shared" si="5"/>
        <v>ไม่มีจุดแข็ง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s="3" customFormat="1" ht="18" customHeight="1">
      <c r="A11" s="47" t="s">
        <v>72</v>
      </c>
      <c r="B11" s="11" t="str">
        <f>'ฉบับที่ 1'!B11</f>
        <v>6/5</v>
      </c>
      <c r="C11" s="34">
        <f>'ฉบับที่ 1'!C11</f>
        <v>42084</v>
      </c>
      <c r="D11" s="46" t="str">
        <f>'ฉบับที่ 1'!D11</f>
        <v>นาย พงศธร  คณาชอบ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1'!AF11</f>
        <v>0</v>
      </c>
      <c r="H11" s="11" t="str">
        <f t="shared" si="1"/>
        <v>เสี่ยง/มีปัญหา</v>
      </c>
      <c r="I11" s="11">
        <f>(equal1!I11+equal2!I11+equal3!I11)/3</f>
        <v>0</v>
      </c>
      <c r="J11" s="11" t="str">
        <f t="shared" si="2"/>
        <v>ปกติ</v>
      </c>
      <c r="K11" s="11">
        <f>(equal1!K11+equal2!K11+equal3!K11)/3</f>
        <v>0</v>
      </c>
      <c r="L11" s="11" t="str">
        <f t="shared" si="3"/>
        <v>ปกติ</v>
      </c>
      <c r="M11" s="11">
        <f>(equal1!M11+equal2!M11+equal3!M11)/3</f>
        <v>0</v>
      </c>
      <c r="N11" s="11" t="str">
        <f t="shared" si="4"/>
        <v>ปกติ</v>
      </c>
      <c r="O11" s="11">
        <f>(equal1!O11+equal2!O11+equal3!O11)/3</f>
        <v>0</v>
      </c>
      <c r="P11" s="11" t="str">
        <f t="shared" si="5"/>
        <v>ไม่มีจุดแข็ง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s="3" customFormat="1" ht="18" customHeight="1">
      <c r="A12" s="47" t="s">
        <v>73</v>
      </c>
      <c r="B12" s="11" t="str">
        <f>'ฉบับที่ 1'!B12</f>
        <v>6/5</v>
      </c>
      <c r="C12" s="34">
        <f>'ฉบับที่ 1'!C12</f>
        <v>39511</v>
      </c>
      <c r="D12" s="46" t="str">
        <f>'ฉบับที่ 1'!D12</f>
        <v>นางสาว กิ่งสุดา  สมอินอ้อย</v>
      </c>
      <c r="E12" s="11">
        <f>'ฉบับที่ 1'!E12</f>
        <v>2</v>
      </c>
      <c r="F12" s="12" t="str">
        <f t="shared" si="0"/>
        <v>หญิง</v>
      </c>
      <c r="G12" s="12" t="str">
        <f>'ฉบับที่ 1'!AF12</f>
        <v>0</v>
      </c>
      <c r="H12" s="11" t="str">
        <f t="shared" si="1"/>
        <v>เสี่ยง/มีปัญหา</v>
      </c>
      <c r="I12" s="11">
        <f>(equal1!I12+equal2!I12+equal3!I12)/3</f>
        <v>0</v>
      </c>
      <c r="J12" s="11" t="str">
        <f t="shared" si="2"/>
        <v>ปกติ</v>
      </c>
      <c r="K12" s="11">
        <f>(equal1!K12+equal2!K12+equal3!K12)/3</f>
        <v>0</v>
      </c>
      <c r="L12" s="11" t="str">
        <f t="shared" si="3"/>
        <v>ปกติ</v>
      </c>
      <c r="M12" s="11">
        <f>(equal1!M12+equal2!M12+equal3!M12)/3</f>
        <v>0</v>
      </c>
      <c r="N12" s="11" t="str">
        <f t="shared" si="4"/>
        <v>ปกติ</v>
      </c>
      <c r="O12" s="11">
        <f>(equal1!O12+equal2!O12+equal3!O12)/3</f>
        <v>0</v>
      </c>
      <c r="P12" s="11" t="str">
        <f t="shared" si="5"/>
        <v>ไม่มีจุดแข็ง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s="3" customFormat="1" ht="18" customHeight="1">
      <c r="A13" s="47" t="s">
        <v>74</v>
      </c>
      <c r="B13" s="11" t="str">
        <f>'ฉบับที่ 1'!B13</f>
        <v>6/5</v>
      </c>
      <c r="C13" s="34">
        <f>'ฉบับที่ 1'!C13</f>
        <v>39513</v>
      </c>
      <c r="D13" s="46" t="str">
        <f>'ฉบับที่ 1'!D13</f>
        <v>นางสาว สิตาพัชญ์  เมฆาเรืองพันธุ์</v>
      </c>
      <c r="E13" s="11">
        <f>'ฉบับที่ 1'!E13</f>
        <v>2</v>
      </c>
      <c r="F13" s="12" t="str">
        <f t="shared" si="0"/>
        <v>หญิง</v>
      </c>
      <c r="G13" s="12" t="str">
        <f>'ฉบับที่ 1'!AF13</f>
        <v>0</v>
      </c>
      <c r="H13" s="11" t="str">
        <f t="shared" si="1"/>
        <v>เสี่ยง/มีปัญหา</v>
      </c>
      <c r="I13" s="11">
        <f>(equal1!I13+equal2!I13+equal3!I13)/3</f>
        <v>0</v>
      </c>
      <c r="J13" s="11" t="str">
        <f t="shared" si="2"/>
        <v>ปกติ</v>
      </c>
      <c r="K13" s="11">
        <f>(equal1!K13+equal2!K13+equal3!K13)/3</f>
        <v>0</v>
      </c>
      <c r="L13" s="11" t="str">
        <f t="shared" si="3"/>
        <v>ปกติ</v>
      </c>
      <c r="M13" s="11">
        <f>(equal1!M13+equal2!M13+equal3!M13)/3</f>
        <v>0</v>
      </c>
      <c r="N13" s="11" t="str">
        <f t="shared" si="4"/>
        <v>ปกติ</v>
      </c>
      <c r="O13" s="11">
        <f>(equal1!O13+equal2!O13+equal3!O13)/3</f>
        <v>0</v>
      </c>
      <c r="P13" s="11" t="str">
        <f t="shared" si="5"/>
        <v>ไม่มีจุดแข็ง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s="3" customFormat="1" ht="18" customHeight="1">
      <c r="A14" s="45" t="s">
        <v>75</v>
      </c>
      <c r="B14" s="11" t="str">
        <f>'ฉบับที่ 1'!B14</f>
        <v>6/5</v>
      </c>
      <c r="C14" s="34">
        <f>'ฉบับที่ 1'!C14</f>
        <v>39514</v>
      </c>
      <c r="D14" s="46" t="str">
        <f>'ฉบับที่ 1'!D14</f>
        <v>นางสาว ชวันรัตน์  ปัญจสิริโรจน์</v>
      </c>
      <c r="E14" s="11">
        <f>'ฉบับที่ 1'!E14</f>
        <v>2</v>
      </c>
      <c r="F14" s="12" t="str">
        <f t="shared" si="0"/>
        <v>หญิง</v>
      </c>
      <c r="G14" s="12" t="str">
        <f>'ฉบับที่ 1'!AF14</f>
        <v>0</v>
      </c>
      <c r="H14" s="11" t="str">
        <f t="shared" si="1"/>
        <v>เสี่ยง/มีปัญหา</v>
      </c>
      <c r="I14" s="11">
        <f>(equal1!I14+equal2!I14+equal3!I14)/3</f>
        <v>0</v>
      </c>
      <c r="J14" s="11" t="str">
        <f t="shared" si="2"/>
        <v>ปกติ</v>
      </c>
      <c r="K14" s="11">
        <f>(equal1!K14+equal2!K14+equal3!K14)/3</f>
        <v>0</v>
      </c>
      <c r="L14" s="11" t="str">
        <f t="shared" si="3"/>
        <v>ปกติ</v>
      </c>
      <c r="M14" s="11">
        <f>(equal1!M14+equal2!M14+equal3!M14)/3</f>
        <v>0</v>
      </c>
      <c r="N14" s="11" t="str">
        <f t="shared" si="4"/>
        <v>ปกติ</v>
      </c>
      <c r="O14" s="11">
        <f>(equal1!O14+equal2!O14+equal3!O14)/3</f>
        <v>0</v>
      </c>
      <c r="P14" s="11" t="str">
        <f t="shared" si="5"/>
        <v>ไม่มีจุดแข็ง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s="3" customFormat="1" ht="18" customHeight="1">
      <c r="A15" s="47" t="s">
        <v>76</v>
      </c>
      <c r="B15" s="11" t="str">
        <f>'ฉบับที่ 1'!B15</f>
        <v>6/5</v>
      </c>
      <c r="C15" s="34">
        <f>'ฉบับที่ 1'!C15</f>
        <v>39515</v>
      </c>
      <c r="D15" s="46" t="str">
        <f>'ฉบับที่ 1'!D15</f>
        <v>นางสาว ชวิศา  ยิ้มประดิษฐ์</v>
      </c>
      <c r="E15" s="11">
        <f>'ฉบับที่ 1'!E15</f>
        <v>2</v>
      </c>
      <c r="F15" s="12" t="str">
        <f t="shared" si="0"/>
        <v>หญิง</v>
      </c>
      <c r="G15" s="12" t="str">
        <f>'ฉบับที่ 1'!AF15</f>
        <v>0</v>
      </c>
      <c r="H15" s="11" t="str">
        <f t="shared" si="1"/>
        <v>เสี่ยง/มีปัญหา</v>
      </c>
      <c r="I15" s="11">
        <f>(equal1!I15+equal2!I15+equal3!I15)/3</f>
        <v>0</v>
      </c>
      <c r="J15" s="11" t="str">
        <f t="shared" si="2"/>
        <v>ปกติ</v>
      </c>
      <c r="K15" s="11">
        <f>(equal1!K15+equal2!K15+equal3!K15)/3</f>
        <v>0</v>
      </c>
      <c r="L15" s="11" t="str">
        <f t="shared" si="3"/>
        <v>ปกติ</v>
      </c>
      <c r="M15" s="11">
        <f>(equal1!M15+equal2!M15+equal3!M15)/3</f>
        <v>0</v>
      </c>
      <c r="N15" s="11" t="str">
        <f t="shared" si="4"/>
        <v>ปกติ</v>
      </c>
      <c r="O15" s="11">
        <f>(equal1!O15+equal2!O15+equal3!O15)/3</f>
        <v>0</v>
      </c>
      <c r="P15" s="11" t="str">
        <f t="shared" si="5"/>
        <v>ไม่มีจุดแข็ง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s="3" customFormat="1" ht="18" customHeight="1">
      <c r="A16" s="47" t="s">
        <v>77</v>
      </c>
      <c r="B16" s="11" t="str">
        <f>'ฉบับที่ 1'!B16</f>
        <v>6/5</v>
      </c>
      <c r="C16" s="34">
        <f>'ฉบับที่ 1'!C16</f>
        <v>39519</v>
      </c>
      <c r="D16" s="46" t="str">
        <f>'ฉบับที่ 1'!D16</f>
        <v>นางสาว ณัฐกฤตา  ศรีวิภาต</v>
      </c>
      <c r="E16" s="11">
        <f>'ฉบับที่ 1'!E16</f>
        <v>2</v>
      </c>
      <c r="F16" s="12" t="str">
        <f t="shared" si="0"/>
        <v>หญิง</v>
      </c>
      <c r="G16" s="12" t="str">
        <f>'ฉบับที่ 1'!AF16</f>
        <v>0</v>
      </c>
      <c r="H16" s="11" t="str">
        <f t="shared" si="1"/>
        <v>เสี่ยง/มีปัญหา</v>
      </c>
      <c r="I16" s="11">
        <f>(equal1!I16+equal2!I16+equal3!I16)/3</f>
        <v>0</v>
      </c>
      <c r="J16" s="11" t="str">
        <f t="shared" si="2"/>
        <v>ปกติ</v>
      </c>
      <c r="K16" s="11">
        <f>(equal1!K16+equal2!K16+equal3!K16)/3</f>
        <v>0</v>
      </c>
      <c r="L16" s="11" t="str">
        <f t="shared" si="3"/>
        <v>ปกติ</v>
      </c>
      <c r="M16" s="11">
        <f>(equal1!M16+equal2!M16+equal3!M16)/3</f>
        <v>0</v>
      </c>
      <c r="N16" s="11" t="str">
        <f t="shared" si="4"/>
        <v>ปกติ</v>
      </c>
      <c r="O16" s="11">
        <f>(equal1!O16+equal2!O16+equal3!O16)/3</f>
        <v>0</v>
      </c>
      <c r="P16" s="11" t="str">
        <f t="shared" si="5"/>
        <v>ไม่มีจุดแข็ง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s="3" customFormat="1" ht="18" customHeight="1">
      <c r="A17" s="47" t="s">
        <v>78</v>
      </c>
      <c r="B17" s="11" t="str">
        <f>'ฉบับที่ 1'!B17</f>
        <v>6/5</v>
      </c>
      <c r="C17" s="34">
        <f>'ฉบับที่ 1'!C17</f>
        <v>39531</v>
      </c>
      <c r="D17" s="46" t="str">
        <f>'ฉบับที่ 1'!D17</f>
        <v>นางสาว วันเพ็ญ  อร่ามศรี</v>
      </c>
      <c r="E17" s="11">
        <f>'ฉบับที่ 1'!E17</f>
        <v>2</v>
      </c>
      <c r="F17" s="12" t="str">
        <f t="shared" si="0"/>
        <v>หญิง</v>
      </c>
      <c r="G17" s="12" t="str">
        <f>'ฉบับที่ 1'!AF17</f>
        <v>0</v>
      </c>
      <c r="H17" s="11" t="str">
        <f t="shared" si="1"/>
        <v>เสี่ยง/มีปัญหา</v>
      </c>
      <c r="I17" s="11">
        <f>(equal1!I17+equal2!I17+equal3!I17)/3</f>
        <v>0</v>
      </c>
      <c r="J17" s="11" t="str">
        <f t="shared" si="2"/>
        <v>ปกติ</v>
      </c>
      <c r="K17" s="11">
        <f>(equal1!K17+equal2!K17+equal3!K17)/3</f>
        <v>0</v>
      </c>
      <c r="L17" s="11" t="str">
        <f t="shared" si="3"/>
        <v>ปกติ</v>
      </c>
      <c r="M17" s="11">
        <f>(equal1!M17+equal2!M17+equal3!M17)/3</f>
        <v>0</v>
      </c>
      <c r="N17" s="11" t="str">
        <f t="shared" si="4"/>
        <v>ปกติ</v>
      </c>
      <c r="O17" s="11">
        <f>(equal1!O17+equal2!O17+equal3!O17)/3</f>
        <v>0</v>
      </c>
      <c r="P17" s="11" t="str">
        <f t="shared" si="5"/>
        <v>ไม่มีจุดแข็ง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s="3" customFormat="1" ht="18" customHeight="1">
      <c r="A18" s="47" t="s">
        <v>79</v>
      </c>
      <c r="B18" s="11" t="str">
        <f>'ฉบับที่ 1'!B18</f>
        <v>6/5</v>
      </c>
      <c r="C18" s="34">
        <f>'ฉบับที่ 1'!C18</f>
        <v>39581</v>
      </c>
      <c r="D18" s="46" t="str">
        <f>'ฉบับที่ 1'!D18</f>
        <v>นางสาว ชญานิศ  ธนโกเศศ</v>
      </c>
      <c r="E18" s="11">
        <f>'ฉบับที่ 1'!E18</f>
        <v>2</v>
      </c>
      <c r="F18" s="12" t="str">
        <f t="shared" si="0"/>
        <v>หญิง</v>
      </c>
      <c r="G18" s="12" t="str">
        <f>'ฉบับที่ 1'!AF18</f>
        <v>0</v>
      </c>
      <c r="H18" s="11" t="str">
        <f t="shared" si="1"/>
        <v>เสี่ยง/มีปัญหา</v>
      </c>
      <c r="I18" s="11">
        <f>(equal1!I18+equal2!I18+equal3!I18)/3</f>
        <v>0</v>
      </c>
      <c r="J18" s="11" t="str">
        <f t="shared" si="2"/>
        <v>ปกติ</v>
      </c>
      <c r="K18" s="11">
        <f>(equal1!K18+equal2!K18+equal3!K18)/3</f>
        <v>0</v>
      </c>
      <c r="L18" s="11" t="str">
        <f t="shared" si="3"/>
        <v>ปกติ</v>
      </c>
      <c r="M18" s="11">
        <f>(equal1!M18+equal2!M18+equal3!M18)/3</f>
        <v>0</v>
      </c>
      <c r="N18" s="11" t="str">
        <f t="shared" si="4"/>
        <v>ปกติ</v>
      </c>
      <c r="O18" s="11">
        <f>(equal1!O18+equal2!O18+equal3!O18)/3</f>
        <v>0</v>
      </c>
      <c r="P18" s="11" t="str">
        <f t="shared" si="5"/>
        <v>ไม่มีจุดแข็ง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s="3" customFormat="1" ht="18" customHeight="1">
      <c r="A19" s="45" t="s">
        <v>80</v>
      </c>
      <c r="B19" s="11" t="str">
        <f>'ฉบับที่ 1'!B19</f>
        <v>6/5</v>
      </c>
      <c r="C19" s="34">
        <f>'ฉบับที่ 1'!C19</f>
        <v>39586</v>
      </c>
      <c r="D19" s="46" t="str">
        <f>'ฉบับที่ 1'!D19</f>
        <v>นางสาว ธนาสิริ  ด้วงทิพย์</v>
      </c>
      <c r="E19" s="11">
        <f>'ฉบับที่ 1'!E19</f>
        <v>2</v>
      </c>
      <c r="F19" s="12" t="str">
        <f t="shared" si="0"/>
        <v>หญิง</v>
      </c>
      <c r="G19" s="12" t="str">
        <f>'ฉบับที่ 1'!AF19</f>
        <v>0</v>
      </c>
      <c r="H19" s="11" t="str">
        <f t="shared" si="1"/>
        <v>เสี่ยง/มีปัญหา</v>
      </c>
      <c r="I19" s="11">
        <f>(equal1!I19+equal2!I19+equal3!I19)/3</f>
        <v>0</v>
      </c>
      <c r="J19" s="11" t="str">
        <f t="shared" si="2"/>
        <v>ปกติ</v>
      </c>
      <c r="K19" s="11">
        <f>(equal1!K19+equal2!K19+equal3!K19)/3</f>
        <v>0</v>
      </c>
      <c r="L19" s="11" t="str">
        <f t="shared" si="3"/>
        <v>ปกติ</v>
      </c>
      <c r="M19" s="11">
        <f>(equal1!M19+equal2!M19+equal3!M19)/3</f>
        <v>0</v>
      </c>
      <c r="N19" s="11" t="str">
        <f t="shared" si="4"/>
        <v>ปกติ</v>
      </c>
      <c r="O19" s="11">
        <f>(equal1!O19+equal2!O19+equal3!O19)/3</f>
        <v>0</v>
      </c>
      <c r="P19" s="11" t="str">
        <f t="shared" si="5"/>
        <v>ไม่มีจุดแข็ง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s="3" customFormat="1" ht="18" customHeight="1">
      <c r="A20" s="47" t="s">
        <v>29</v>
      </c>
      <c r="B20" s="11" t="str">
        <f>'ฉบับที่ 1'!B20</f>
        <v>6/5</v>
      </c>
      <c r="C20" s="34">
        <f>'ฉบับที่ 1'!C20</f>
        <v>39588</v>
      </c>
      <c r="D20" s="46" t="str">
        <f>'ฉบับที่ 1'!D20</f>
        <v>นางสาว ธัญญาลักษณ์  ทาระแพน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1'!AF20</f>
        <v>0</v>
      </c>
      <c r="H20" s="11" t="str">
        <f t="shared" si="1"/>
        <v>เสี่ยง/มีปัญหา</v>
      </c>
      <c r="I20" s="11">
        <f>(equal1!I20+equal2!I20+equal3!I20)/3</f>
        <v>0</v>
      </c>
      <c r="J20" s="11" t="str">
        <f t="shared" si="2"/>
        <v>ปกติ</v>
      </c>
      <c r="K20" s="11">
        <f>(equal1!K20+equal2!K20+equal3!K20)/3</f>
        <v>0</v>
      </c>
      <c r="L20" s="11" t="str">
        <f t="shared" si="3"/>
        <v>ปกติ</v>
      </c>
      <c r="M20" s="11">
        <f>(equal1!M20+equal2!M20+equal3!M20)/3</f>
        <v>0</v>
      </c>
      <c r="N20" s="11" t="str">
        <f t="shared" si="4"/>
        <v>ปกติ</v>
      </c>
      <c r="O20" s="11">
        <f>(equal1!O20+equal2!O20+equal3!O20)/3</f>
        <v>0</v>
      </c>
      <c r="P20" s="11" t="str">
        <f t="shared" si="5"/>
        <v>ไม่มีจุดแข็ง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>
      <c r="A21" s="47" t="s">
        <v>30</v>
      </c>
      <c r="B21" s="11" t="str">
        <f>'ฉบับที่ 1'!B21</f>
        <v>6/5</v>
      </c>
      <c r="C21" s="34">
        <f>'ฉบับที่ 1'!C21</f>
        <v>39608</v>
      </c>
      <c r="D21" s="46" t="str">
        <f>'ฉบับที่ 1'!D21</f>
        <v>นางสาว อภิญญา  ผ่องใส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1'!AF21</f>
        <v>0</v>
      </c>
      <c r="H21" s="11" t="str">
        <f t="shared" si="1"/>
        <v>เสี่ยง/มีปัญหา</v>
      </c>
      <c r="I21" s="11">
        <f>(equal1!I21+equal2!I21+equal3!I21)/3</f>
        <v>0</v>
      </c>
      <c r="J21" s="11" t="str">
        <f t="shared" si="2"/>
        <v>ปกติ</v>
      </c>
      <c r="K21" s="11">
        <f>(equal1!K21+equal2!K21+equal3!K21)/3</f>
        <v>0</v>
      </c>
      <c r="L21" s="11" t="str">
        <f t="shared" si="3"/>
        <v>ปกติ</v>
      </c>
      <c r="M21" s="11">
        <f>(equal1!M21+equal2!M21+equal3!M21)/3</f>
        <v>0</v>
      </c>
      <c r="N21" s="11" t="str">
        <f t="shared" si="4"/>
        <v>ปกติ</v>
      </c>
      <c r="O21" s="11">
        <f>(equal1!O21+equal2!O21+equal3!O21)/3</f>
        <v>0</v>
      </c>
      <c r="P21" s="11" t="str">
        <f t="shared" si="5"/>
        <v>ไม่มีจุดแข็ง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>
      <c r="A22" s="47" t="s">
        <v>31</v>
      </c>
      <c r="B22" s="11" t="str">
        <f>'ฉบับที่ 1'!B22</f>
        <v>6/5</v>
      </c>
      <c r="C22" s="34">
        <f>'ฉบับที่ 1'!C22</f>
        <v>39609</v>
      </c>
      <c r="D22" s="46" t="str">
        <f>'ฉบับที่ 1'!D22</f>
        <v>นางสาว อารยา  เอมพันธ์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1'!AF22</f>
        <v>0</v>
      </c>
      <c r="H22" s="11" t="str">
        <f t="shared" si="1"/>
        <v>เสี่ยง/มีปัญหา</v>
      </c>
      <c r="I22" s="11">
        <f>(equal1!I22+equal2!I22+equal3!I22)/3</f>
        <v>0</v>
      </c>
      <c r="J22" s="11" t="str">
        <f t="shared" si="2"/>
        <v>ปกติ</v>
      </c>
      <c r="K22" s="11">
        <f>(equal1!K22+equal2!K22+equal3!K22)/3</f>
        <v>0</v>
      </c>
      <c r="L22" s="11" t="str">
        <f t="shared" si="3"/>
        <v>ปกติ</v>
      </c>
      <c r="M22" s="11">
        <f>(equal1!M22+equal2!M22+equal3!M22)/3</f>
        <v>0</v>
      </c>
      <c r="N22" s="11" t="str">
        <f t="shared" si="4"/>
        <v>ปกติ</v>
      </c>
      <c r="O22" s="11">
        <f>(equal1!O22+equal2!O22+equal3!O22)/3</f>
        <v>0</v>
      </c>
      <c r="P22" s="11" t="str">
        <f t="shared" si="5"/>
        <v>ไม่มีจุดแข็ง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>
      <c r="A23" s="47" t="s">
        <v>56</v>
      </c>
      <c r="B23" s="11" t="str">
        <f>'ฉบับที่ 1'!B23</f>
        <v>6/5</v>
      </c>
      <c r="C23" s="34">
        <f>'ฉบับที่ 1'!C23</f>
        <v>39637</v>
      </c>
      <c r="D23" s="46" t="str">
        <f>'ฉบับที่ 1'!D23</f>
        <v>นางสาว มัทนียา  อร่ามโสภา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1'!AF23</f>
        <v>0</v>
      </c>
      <c r="H23" s="11" t="str">
        <f t="shared" si="1"/>
        <v>เสี่ยง/มีปัญหา</v>
      </c>
      <c r="I23" s="11">
        <f>(equal1!I23+equal2!I23+equal3!I23)/3</f>
        <v>0</v>
      </c>
      <c r="J23" s="11" t="str">
        <f t="shared" si="2"/>
        <v>ปกติ</v>
      </c>
      <c r="K23" s="11">
        <f>(equal1!K23+equal2!K23+equal3!K23)/3</f>
        <v>0</v>
      </c>
      <c r="L23" s="11" t="str">
        <f t="shared" si="3"/>
        <v>ปกติ</v>
      </c>
      <c r="M23" s="11">
        <f>(equal1!M23+equal2!M23+equal3!M23)/3</f>
        <v>0</v>
      </c>
      <c r="N23" s="11" t="str">
        <f t="shared" si="4"/>
        <v>ปกติ</v>
      </c>
      <c r="O23" s="11">
        <f>(equal1!O23+equal2!O23+equal3!O23)/3</f>
        <v>0</v>
      </c>
      <c r="P23" s="11" t="str">
        <f t="shared" si="5"/>
        <v>ไม่มีจุดแข็ง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>
      <c r="A24" s="45" t="s">
        <v>57</v>
      </c>
      <c r="B24" s="11" t="str">
        <f>'ฉบับที่ 1'!B24</f>
        <v>6/5</v>
      </c>
      <c r="C24" s="34">
        <f>'ฉบับที่ 1'!C24</f>
        <v>39641</v>
      </c>
      <c r="D24" s="46" t="str">
        <f>'ฉบับที่ 1'!D24</f>
        <v>นางสาว นาเดีย  โปสะยะบุตร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1'!AF24</f>
        <v>0</v>
      </c>
      <c r="H24" s="11" t="str">
        <f t="shared" si="1"/>
        <v>เสี่ยง/มีปัญหา</v>
      </c>
      <c r="I24" s="11">
        <f>(equal1!I24+equal2!I24+equal3!I24)/3</f>
        <v>0</v>
      </c>
      <c r="J24" s="11" t="str">
        <f t="shared" si="2"/>
        <v>ปกติ</v>
      </c>
      <c r="K24" s="11">
        <f>(equal1!K24+equal2!K24+equal3!K24)/3</f>
        <v>0</v>
      </c>
      <c r="L24" s="11" t="str">
        <f t="shared" si="3"/>
        <v>ปกติ</v>
      </c>
      <c r="M24" s="11">
        <f>(equal1!M24+equal2!M24+equal3!M24)/3</f>
        <v>0</v>
      </c>
      <c r="N24" s="11" t="str">
        <f t="shared" si="4"/>
        <v>ปกติ</v>
      </c>
      <c r="O24" s="11">
        <f>(equal1!O24+equal2!O24+equal3!O24)/3</f>
        <v>0</v>
      </c>
      <c r="P24" s="11" t="str">
        <f t="shared" si="5"/>
        <v>ไม่มีจุดแข็ง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9" s="3" customFormat="1" ht="18" customHeight="1">
      <c r="A25" s="47" t="s">
        <v>58</v>
      </c>
      <c r="B25" s="11" t="str">
        <f>'ฉบับที่ 1'!B25</f>
        <v>6/5</v>
      </c>
      <c r="C25" s="34">
        <f>'ฉบับที่ 1'!C25</f>
        <v>39643</v>
      </c>
      <c r="D25" s="46" t="str">
        <f>'ฉบับที่ 1'!D25</f>
        <v>นางสาว ปริศนา  แว่นไธสง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1'!AF25</f>
        <v>0</v>
      </c>
      <c r="H25" s="11" t="str">
        <f t="shared" si="1"/>
        <v>เสี่ยง/มีปัญหา</v>
      </c>
      <c r="I25" s="11">
        <f>(equal1!I25+equal2!I25+equal3!I25)/3</f>
        <v>0</v>
      </c>
      <c r="J25" s="11" t="str">
        <f t="shared" si="2"/>
        <v>ปกติ</v>
      </c>
      <c r="K25" s="11">
        <f>(equal1!K25+equal2!K25+equal3!K25)/3</f>
        <v>0</v>
      </c>
      <c r="L25" s="11" t="str">
        <f t="shared" si="3"/>
        <v>ปกติ</v>
      </c>
      <c r="M25" s="11">
        <f>(equal1!M25+equal2!M25+equal3!M25)/3</f>
        <v>0</v>
      </c>
      <c r="N25" s="11" t="str">
        <f t="shared" si="4"/>
        <v>ปกติ</v>
      </c>
      <c r="O25" s="11">
        <f>(equal1!O25+equal2!O25+equal3!O25)/3</f>
        <v>0</v>
      </c>
      <c r="P25" s="11" t="str">
        <f t="shared" si="5"/>
        <v>ไม่มีจุดแข็ง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s="3" customFormat="1" ht="18" customHeight="1">
      <c r="A26" s="47" t="s">
        <v>59</v>
      </c>
      <c r="B26" s="11" t="str">
        <f>'ฉบับที่ 1'!B26</f>
        <v>6/5</v>
      </c>
      <c r="C26" s="34">
        <f>'ฉบับที่ 1'!C26</f>
        <v>39648</v>
      </c>
      <c r="D26" s="46" t="str">
        <f>'ฉบับที่ 1'!D26</f>
        <v>นางสาว วราภรณ์  ประดิษฐ์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1'!AF26</f>
        <v>0</v>
      </c>
      <c r="H26" s="11" t="str">
        <f t="shared" si="1"/>
        <v>เสี่ยง/มีปัญหา</v>
      </c>
      <c r="I26" s="11">
        <f>(equal1!I26+equal2!I26+equal3!I26)/3</f>
        <v>0</v>
      </c>
      <c r="J26" s="11" t="str">
        <f t="shared" si="2"/>
        <v>ปกติ</v>
      </c>
      <c r="K26" s="11">
        <f>(equal1!K26+equal2!K26+equal3!K26)/3</f>
        <v>0</v>
      </c>
      <c r="L26" s="11" t="str">
        <f t="shared" si="3"/>
        <v>ปกติ</v>
      </c>
      <c r="M26" s="11">
        <f>(equal1!M26+equal2!M26+equal3!M26)/3</f>
        <v>0</v>
      </c>
      <c r="N26" s="11" t="str">
        <f t="shared" si="4"/>
        <v>ปกติ</v>
      </c>
      <c r="O26" s="11">
        <f>(equal1!O26+equal2!O26+equal3!O26)/3</f>
        <v>0</v>
      </c>
      <c r="P26" s="11" t="str">
        <f t="shared" si="5"/>
        <v>ไม่มีจุดแข็ง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s="3" customFormat="1" ht="18" customHeight="1">
      <c r="A27" s="47" t="s">
        <v>0</v>
      </c>
      <c r="B27" s="11" t="str">
        <f>'ฉบับที่ 1'!B27</f>
        <v>6/5</v>
      </c>
      <c r="C27" s="34">
        <f>'ฉบับที่ 1'!C27</f>
        <v>39686</v>
      </c>
      <c r="D27" s="46" t="str">
        <f>'ฉบับที่ 1'!D27</f>
        <v>นางสาว ญาณิศา  สังข์ทอง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1'!AF27</f>
        <v>0</v>
      </c>
      <c r="H27" s="11" t="str">
        <f t="shared" si="1"/>
        <v>เสี่ยง/มีปัญหา</v>
      </c>
      <c r="I27" s="11">
        <f>(equal1!I27+equal2!I27+equal3!I27)/3</f>
        <v>0</v>
      </c>
      <c r="J27" s="11" t="str">
        <f t="shared" si="2"/>
        <v>ปกติ</v>
      </c>
      <c r="K27" s="11">
        <f>(equal1!K27+equal2!K27+equal3!K27)/3</f>
        <v>0</v>
      </c>
      <c r="L27" s="11" t="str">
        <f t="shared" si="3"/>
        <v>ปกติ</v>
      </c>
      <c r="M27" s="11">
        <f>(equal1!M27+equal2!M27+equal3!M27)/3</f>
        <v>0</v>
      </c>
      <c r="N27" s="11" t="str">
        <f t="shared" si="4"/>
        <v>ปกติ</v>
      </c>
      <c r="O27" s="11">
        <f>(equal1!O27+equal2!O27+equal3!O27)/3</f>
        <v>0</v>
      </c>
      <c r="P27" s="11" t="str">
        <f t="shared" si="5"/>
        <v>ไม่มีจุดแข็ง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s="3" customFormat="1" ht="18" customHeight="1">
      <c r="A28" s="47" t="s">
        <v>1</v>
      </c>
      <c r="B28" s="11" t="str">
        <f>'ฉบับที่ 1'!B28</f>
        <v>6/5</v>
      </c>
      <c r="C28" s="34">
        <f>'ฉบับที่ 1'!C28</f>
        <v>39689</v>
      </c>
      <c r="D28" s="46" t="str">
        <f>'ฉบับที่ 1'!D28</f>
        <v>นางสาว ธัญญาลักษณ์  สายสุวรรณ์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1'!AF28</f>
        <v>0</v>
      </c>
      <c r="H28" s="11" t="str">
        <f t="shared" si="1"/>
        <v>เสี่ยง/มีปัญหา</v>
      </c>
      <c r="I28" s="11">
        <f>(equal1!I28+equal2!I28+equal3!I28)/3</f>
        <v>0</v>
      </c>
      <c r="J28" s="11" t="str">
        <f t="shared" si="2"/>
        <v>ปกติ</v>
      </c>
      <c r="K28" s="11">
        <f>(equal1!K28+equal2!K28+equal3!K28)/3</f>
        <v>0</v>
      </c>
      <c r="L28" s="11" t="str">
        <f t="shared" si="3"/>
        <v>ปกติ</v>
      </c>
      <c r="M28" s="11">
        <f>(equal1!M28+equal2!M28+equal3!M28)/3</f>
        <v>0</v>
      </c>
      <c r="N28" s="11" t="str">
        <f t="shared" si="4"/>
        <v>ปกติ</v>
      </c>
      <c r="O28" s="11">
        <f>(equal1!O28+equal2!O28+equal3!O28)/3</f>
        <v>0</v>
      </c>
      <c r="P28" s="11" t="str">
        <f t="shared" si="5"/>
        <v>ไม่มีจุดแข็ง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s="3" customFormat="1" ht="18" customHeight="1">
      <c r="A29" s="45" t="s">
        <v>2</v>
      </c>
      <c r="B29" s="11" t="str">
        <f>'ฉบับที่ 1'!B29</f>
        <v>6/5</v>
      </c>
      <c r="C29" s="34">
        <f>'ฉบับที่ 1'!C29</f>
        <v>39695</v>
      </c>
      <c r="D29" s="46" t="str">
        <f>'ฉบับที่ 1'!D29</f>
        <v>นางสาว พลอยตะวัน  เกาะพราห์ม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1'!AF29</f>
        <v>0</v>
      </c>
      <c r="H29" s="11" t="str">
        <f t="shared" si="1"/>
        <v>เสี่ยง/มีปัญหา</v>
      </c>
      <c r="I29" s="11">
        <f>(equal1!I29+equal2!I29+equal3!I29)/3</f>
        <v>0</v>
      </c>
      <c r="J29" s="11" t="str">
        <f t="shared" si="2"/>
        <v>ปกติ</v>
      </c>
      <c r="K29" s="11">
        <f>(equal1!K29+equal2!K29+equal3!K29)/3</f>
        <v>0</v>
      </c>
      <c r="L29" s="11" t="str">
        <f t="shared" si="3"/>
        <v>ปกติ</v>
      </c>
      <c r="M29" s="11">
        <f>(equal1!M29+equal2!M29+equal3!M29)/3</f>
        <v>0</v>
      </c>
      <c r="N29" s="11" t="str">
        <f t="shared" si="4"/>
        <v>ปกติ</v>
      </c>
      <c r="O29" s="11">
        <f>(equal1!O29+equal2!O29+equal3!O29)/3</f>
        <v>0</v>
      </c>
      <c r="P29" s="11" t="str">
        <f t="shared" si="5"/>
        <v>ไม่มีจุดแข็ง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s="3" customFormat="1" ht="18" customHeight="1">
      <c r="A30" s="47" t="s">
        <v>3</v>
      </c>
      <c r="B30" s="11" t="str">
        <f>'ฉบับที่ 1'!B30</f>
        <v>6/5</v>
      </c>
      <c r="C30" s="34">
        <f>'ฉบับที่ 1'!C30</f>
        <v>39699</v>
      </c>
      <c r="D30" s="46" t="str">
        <f>'ฉบับที่ 1'!D30</f>
        <v>นางสาว รัตนา  หวังโสภารักษ์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1'!AF30</f>
        <v>0</v>
      </c>
      <c r="H30" s="11" t="str">
        <f t="shared" si="1"/>
        <v>เสี่ยง/มีปัญหา</v>
      </c>
      <c r="I30" s="11">
        <f>(equal1!I30+equal2!I30+equal3!I30)/3</f>
        <v>0</v>
      </c>
      <c r="J30" s="11" t="str">
        <f t="shared" si="2"/>
        <v>ปกติ</v>
      </c>
      <c r="K30" s="11">
        <f>(equal1!K30+equal2!K30+equal3!K30)/3</f>
        <v>0</v>
      </c>
      <c r="L30" s="11" t="str">
        <f t="shared" si="3"/>
        <v>ปกติ</v>
      </c>
      <c r="M30" s="11">
        <f>(equal1!M30+equal2!M30+equal3!M30)/3</f>
        <v>0</v>
      </c>
      <c r="N30" s="11" t="str">
        <f t="shared" si="4"/>
        <v>ปกติ</v>
      </c>
      <c r="O30" s="11">
        <f>(equal1!O30+equal2!O30+equal3!O30)/3</f>
        <v>0</v>
      </c>
      <c r="P30" s="11" t="str">
        <f t="shared" si="5"/>
        <v>ไม่มีจุดแข็ง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s="3" customFormat="1" ht="18" customHeight="1">
      <c r="A31" s="47" t="s">
        <v>4</v>
      </c>
      <c r="B31" s="11" t="str">
        <f>'ฉบับที่ 1'!B31</f>
        <v>6/5</v>
      </c>
      <c r="C31" s="34">
        <f>'ฉบับที่ 1'!C31</f>
        <v>39707</v>
      </c>
      <c r="D31" s="46" t="str">
        <f>'ฉบับที่ 1'!D31</f>
        <v>นางสาว สุวิดา  ชุติเชาวน์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1'!AF31</f>
        <v>0</v>
      </c>
      <c r="H31" s="11" t="str">
        <f t="shared" si="1"/>
        <v>เสี่ยง/มีปัญหา</v>
      </c>
      <c r="I31" s="11">
        <f>(equal1!I31+equal2!I31+equal3!I31)/3</f>
        <v>0</v>
      </c>
      <c r="J31" s="11" t="str">
        <f t="shared" si="2"/>
        <v>ปกติ</v>
      </c>
      <c r="K31" s="11">
        <f>(equal1!K31+equal2!K31+equal3!K31)/3</f>
        <v>0</v>
      </c>
      <c r="L31" s="11" t="str">
        <f t="shared" si="3"/>
        <v>ปกติ</v>
      </c>
      <c r="M31" s="11">
        <f>(equal1!M31+equal2!M31+equal3!M31)/3</f>
        <v>0</v>
      </c>
      <c r="N31" s="11" t="str">
        <f t="shared" si="4"/>
        <v>ปกติ</v>
      </c>
      <c r="O31" s="11">
        <f>(equal1!O31+equal2!O31+equal3!O31)/3</f>
        <v>0</v>
      </c>
      <c r="P31" s="11" t="str">
        <f t="shared" si="5"/>
        <v>ไม่มีจุดแข็ง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s="3" customFormat="1" ht="18" customHeight="1">
      <c r="A32" s="47" t="s">
        <v>5</v>
      </c>
      <c r="B32" s="11" t="str">
        <f>'ฉบับที่ 1'!B32</f>
        <v>6/5</v>
      </c>
      <c r="C32" s="34">
        <f>'ฉบับที่ 1'!C32</f>
        <v>39789</v>
      </c>
      <c r="D32" s="46" t="str">
        <f>'ฉบับที่ 1'!D32</f>
        <v>นางสาว ณัฐธนาภา  เทพพงษ์เพชร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1'!AF32</f>
        <v>0</v>
      </c>
      <c r="H32" s="11" t="str">
        <f t="shared" si="1"/>
        <v>เสี่ยง/มีปัญหา</v>
      </c>
      <c r="I32" s="11">
        <f>(equal1!I32+equal2!I32+equal3!I32)/3</f>
        <v>0</v>
      </c>
      <c r="J32" s="11" t="str">
        <f t="shared" si="2"/>
        <v>ปกติ</v>
      </c>
      <c r="K32" s="11">
        <f>(equal1!K32+equal2!K32+equal3!K32)/3</f>
        <v>0</v>
      </c>
      <c r="L32" s="11" t="str">
        <f t="shared" si="3"/>
        <v>ปกติ</v>
      </c>
      <c r="M32" s="11">
        <f>(equal1!M32+equal2!M32+equal3!M32)/3</f>
        <v>0</v>
      </c>
      <c r="N32" s="11" t="str">
        <f t="shared" si="4"/>
        <v>ปกติ</v>
      </c>
      <c r="O32" s="11">
        <f>(equal1!O32+equal2!O32+equal3!O32)/3</f>
        <v>0</v>
      </c>
      <c r="P32" s="11" t="str">
        <f t="shared" si="5"/>
        <v>ไม่มีจุดแข็ง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s="3" customFormat="1" ht="18" customHeight="1">
      <c r="A33" s="47" t="s">
        <v>6</v>
      </c>
      <c r="B33" s="11" t="str">
        <f>'ฉบับที่ 1'!B33</f>
        <v>6/5</v>
      </c>
      <c r="C33" s="34">
        <f>'ฉบับที่ 1'!C33</f>
        <v>39798</v>
      </c>
      <c r="D33" s="46" t="str">
        <f>'ฉบับที่ 1'!D33</f>
        <v>นางสาว รัตนาภรณ์  ลำภู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1'!AF33</f>
        <v>0</v>
      </c>
      <c r="H33" s="11" t="str">
        <f t="shared" si="1"/>
        <v>เสี่ยง/มีปัญหา</v>
      </c>
      <c r="I33" s="11">
        <f>(equal1!I33+equal2!I33+equal3!I33)/3</f>
        <v>0</v>
      </c>
      <c r="J33" s="11" t="str">
        <f t="shared" si="2"/>
        <v>ปกติ</v>
      </c>
      <c r="K33" s="11">
        <f>(equal1!K33+equal2!K33+equal3!K33)/3</f>
        <v>0</v>
      </c>
      <c r="L33" s="11" t="str">
        <f t="shared" si="3"/>
        <v>ปกติ</v>
      </c>
      <c r="M33" s="11">
        <f>(equal1!M33+equal2!M33+equal3!M33)/3</f>
        <v>0</v>
      </c>
      <c r="N33" s="11" t="str">
        <f t="shared" si="4"/>
        <v>ปกติ</v>
      </c>
      <c r="O33" s="11">
        <f>(equal1!O33+equal2!O33+equal3!O33)/3</f>
        <v>0</v>
      </c>
      <c r="P33" s="11" t="str">
        <f t="shared" si="5"/>
        <v>ไม่มีจุดแข็ง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s="3" customFormat="1" ht="18" customHeight="1">
      <c r="A34" s="45" t="s">
        <v>7</v>
      </c>
      <c r="B34" s="11" t="str">
        <f>'ฉบับที่ 1'!B34</f>
        <v>6/5</v>
      </c>
      <c r="C34" s="34">
        <f>'ฉบับที่ 1'!C34</f>
        <v>39800</v>
      </c>
      <c r="D34" s="46" t="str">
        <f>'ฉบับที่ 1'!D34</f>
        <v>นางสาว วราภรณ์  คล่องแคล่ว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1'!AF34</f>
        <v>0</v>
      </c>
      <c r="H34" s="11" t="str">
        <f t="shared" si="1"/>
        <v>เสี่ยง/มีปัญหา</v>
      </c>
      <c r="I34" s="11">
        <f>(equal1!I34+equal2!I34+equal3!I34)/3</f>
        <v>0</v>
      </c>
      <c r="J34" s="11" t="str">
        <f t="shared" si="2"/>
        <v>ปกติ</v>
      </c>
      <c r="K34" s="11">
        <f>(equal1!K34+equal2!K34+equal3!K34)/3</f>
        <v>0</v>
      </c>
      <c r="L34" s="11" t="str">
        <f t="shared" si="3"/>
        <v>ปกติ</v>
      </c>
      <c r="M34" s="11">
        <f>(equal1!M34+equal2!M34+equal3!M34)/3</f>
        <v>0</v>
      </c>
      <c r="N34" s="11" t="str">
        <f t="shared" si="4"/>
        <v>ปกติ</v>
      </c>
      <c r="O34" s="11">
        <f>(equal1!O34+equal2!O34+equal3!O34)/3</f>
        <v>0</v>
      </c>
      <c r="P34" s="11" t="str">
        <f t="shared" si="5"/>
        <v>ไม่มีจุดแข็ง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s="3" customFormat="1" ht="18" customHeight="1">
      <c r="A35" s="47" t="s">
        <v>8</v>
      </c>
      <c r="B35" s="11" t="str">
        <f>'ฉบับที่ 1'!B35</f>
        <v>6/5</v>
      </c>
      <c r="C35" s="34">
        <f>'ฉบับที่ 1'!C35</f>
        <v>39839</v>
      </c>
      <c r="D35" s="46" t="str">
        <f>'ฉบับที่ 1'!D35</f>
        <v>นางสาว ธนัชชา  พลวิชัย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1'!AF35</f>
        <v>0</v>
      </c>
      <c r="H35" s="11" t="str">
        <f t="shared" si="1"/>
        <v>เสี่ยง/มีปัญหา</v>
      </c>
      <c r="I35" s="11">
        <f>(equal1!I35+equal2!I35+equal3!I35)/3</f>
        <v>0</v>
      </c>
      <c r="J35" s="11" t="str">
        <f t="shared" si="2"/>
        <v>ปกติ</v>
      </c>
      <c r="K35" s="11">
        <f>(equal1!K35+equal2!K35+equal3!K35)/3</f>
        <v>0</v>
      </c>
      <c r="L35" s="11" t="str">
        <f t="shared" si="3"/>
        <v>ปกติ</v>
      </c>
      <c r="M35" s="11">
        <f>(equal1!M35+equal2!M35+equal3!M35)/3</f>
        <v>0</v>
      </c>
      <c r="N35" s="11" t="str">
        <f t="shared" si="4"/>
        <v>ปกติ</v>
      </c>
      <c r="O35" s="11">
        <f>(equal1!O35+equal2!O35+equal3!O35)/3</f>
        <v>0</v>
      </c>
      <c r="P35" s="11" t="str">
        <f t="shared" si="5"/>
        <v>ไม่มีจุดแข็ง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s="3" customFormat="1" ht="18" customHeight="1">
      <c r="A36" s="47" t="s">
        <v>9</v>
      </c>
      <c r="B36" s="11" t="str">
        <f>'ฉบับที่ 1'!B36</f>
        <v>6/5</v>
      </c>
      <c r="C36" s="34">
        <f>'ฉบับที่ 1'!C36</f>
        <v>39851</v>
      </c>
      <c r="D36" s="46" t="str">
        <f>'ฉบับที่ 1'!D36</f>
        <v>นางสาว วลินดา  วงศ์ใหญ่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1'!AF36</f>
        <v>0</v>
      </c>
      <c r="H36" s="11" t="str">
        <f t="shared" si="1"/>
        <v>เสี่ยง/มีปัญหา</v>
      </c>
      <c r="I36" s="11">
        <f>(equal1!I36+equal2!I36+equal3!I36)/3</f>
        <v>0</v>
      </c>
      <c r="J36" s="11" t="str">
        <f t="shared" si="2"/>
        <v>ปกติ</v>
      </c>
      <c r="K36" s="11">
        <f>(equal1!K36+equal2!K36+equal3!K36)/3</f>
        <v>0</v>
      </c>
      <c r="L36" s="11" t="str">
        <f t="shared" si="3"/>
        <v>ปกติ</v>
      </c>
      <c r="M36" s="11">
        <f>(equal1!M36+equal2!M36+equal3!M36)/3</f>
        <v>0</v>
      </c>
      <c r="N36" s="11" t="str">
        <f t="shared" si="4"/>
        <v>ปกติ</v>
      </c>
      <c r="O36" s="11">
        <f>(equal1!O36+equal2!O36+equal3!O36)/3</f>
        <v>0</v>
      </c>
      <c r="P36" s="11" t="str">
        <f t="shared" si="5"/>
        <v>ไม่มีจุดแข็ง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s="3" customFormat="1" ht="18" customHeight="1">
      <c r="A37" s="47" t="s">
        <v>10</v>
      </c>
      <c r="B37" s="11" t="str">
        <f>'ฉบับที่ 1'!B37</f>
        <v>6/5</v>
      </c>
      <c r="C37" s="34">
        <f>'ฉบับที่ 1'!C37</f>
        <v>39856</v>
      </c>
      <c r="D37" s="46" t="str">
        <f>'ฉบับที่ 1'!D37</f>
        <v>นางสาว สุนิสา  ศรีชม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1'!AF37</f>
        <v>0</v>
      </c>
      <c r="H37" s="11" t="str">
        <f t="shared" si="1"/>
        <v>เสี่ยง/มีปัญหา</v>
      </c>
      <c r="I37" s="11">
        <f>(equal1!I37+equal2!I37+equal3!I37)/3</f>
        <v>0</v>
      </c>
      <c r="J37" s="11" t="str">
        <f t="shared" si="2"/>
        <v>ปกติ</v>
      </c>
      <c r="K37" s="11">
        <f>(equal1!K37+equal2!K37+equal3!K37)/3</f>
        <v>0</v>
      </c>
      <c r="L37" s="11" t="str">
        <f t="shared" si="3"/>
        <v>ปกติ</v>
      </c>
      <c r="M37" s="11">
        <f>(equal1!M37+equal2!M37+equal3!M37)/3</f>
        <v>0</v>
      </c>
      <c r="N37" s="11" t="str">
        <f t="shared" si="4"/>
        <v>ปกติ</v>
      </c>
      <c r="O37" s="11">
        <f>(equal1!O37+equal2!O37+equal3!O37)/3</f>
        <v>0</v>
      </c>
      <c r="P37" s="11" t="str">
        <f t="shared" si="5"/>
        <v>ไม่มีจุดแข็ง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s="3" customFormat="1" ht="18" customHeight="1">
      <c r="A38" s="47" t="s">
        <v>11</v>
      </c>
      <c r="B38" s="11" t="str">
        <f>'ฉบับที่ 1'!B38</f>
        <v>6/5</v>
      </c>
      <c r="C38" s="34">
        <f>'ฉบับที่ 1'!C38</f>
        <v>39885</v>
      </c>
      <c r="D38" s="46" t="str">
        <f>'ฉบับที่ 1'!D38</f>
        <v>นางสาว ชุตินันท์  ละอองเอก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1'!AF38</f>
        <v>0</v>
      </c>
      <c r="H38" s="11" t="str">
        <f t="shared" si="1"/>
        <v>เสี่ยง/มีปัญหา</v>
      </c>
      <c r="I38" s="11">
        <f>(equal1!I38+equal2!I38+equal3!I38)/3</f>
        <v>0</v>
      </c>
      <c r="J38" s="11" t="str">
        <f t="shared" si="2"/>
        <v>ปกติ</v>
      </c>
      <c r="K38" s="11">
        <f>(equal1!K38+equal2!K38+equal3!K38)/3</f>
        <v>0</v>
      </c>
      <c r="L38" s="11" t="str">
        <f t="shared" si="3"/>
        <v>ปกติ</v>
      </c>
      <c r="M38" s="11">
        <f>(equal1!M38+equal2!M38+equal3!M38)/3</f>
        <v>0</v>
      </c>
      <c r="N38" s="11" t="str">
        <f t="shared" si="4"/>
        <v>ปกติ</v>
      </c>
      <c r="O38" s="11">
        <f>(equal1!O38+equal2!O38+equal3!O38)/3</f>
        <v>0</v>
      </c>
      <c r="P38" s="11" t="str">
        <f t="shared" si="5"/>
        <v>ไม่มีจุดแข็ง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s="3" customFormat="1" ht="18" customHeight="1">
      <c r="A39" s="45" t="s">
        <v>12</v>
      </c>
      <c r="B39" s="11" t="str">
        <f>'ฉบับที่ 1'!B39</f>
        <v>6/5</v>
      </c>
      <c r="C39" s="34">
        <f>'ฉบับที่ 1'!C39</f>
        <v>39889</v>
      </c>
      <c r="D39" s="46" t="str">
        <f>'ฉบับที่ 1'!D39</f>
        <v>นางสาว เบญญาภา  คำภา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1'!AF39</f>
        <v>0</v>
      </c>
      <c r="H39" s="11" t="str">
        <f t="shared" si="1"/>
        <v>เสี่ยง/มีปัญหา</v>
      </c>
      <c r="I39" s="11">
        <f>(equal1!I39+equal2!I39+equal3!I39)/3</f>
        <v>0</v>
      </c>
      <c r="J39" s="11" t="str">
        <f t="shared" si="2"/>
        <v>ปกติ</v>
      </c>
      <c r="K39" s="11">
        <f>(equal1!K39+equal2!K39+equal3!K39)/3</f>
        <v>0</v>
      </c>
      <c r="L39" s="11" t="str">
        <f t="shared" si="3"/>
        <v>ปกติ</v>
      </c>
      <c r="M39" s="11">
        <f>(equal1!M39+equal2!M39+equal3!M39)/3</f>
        <v>0</v>
      </c>
      <c r="N39" s="11" t="str">
        <f t="shared" si="4"/>
        <v>ปกติ</v>
      </c>
      <c r="O39" s="11">
        <f>(equal1!O39+equal2!O39+equal3!O39)/3</f>
        <v>0</v>
      </c>
      <c r="P39" s="11" t="str">
        <f t="shared" si="5"/>
        <v>ไม่มีจุดแข็ง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s="3" customFormat="1" ht="18" customHeight="1">
      <c r="A40" s="47" t="s">
        <v>13</v>
      </c>
      <c r="B40" s="11" t="str">
        <f>'ฉบับที่ 1'!B40</f>
        <v>6/5</v>
      </c>
      <c r="C40" s="34">
        <f>'ฉบับที่ 1'!C40</f>
        <v>39891</v>
      </c>
      <c r="D40" s="46" t="str">
        <f>'ฉบับที่ 1'!D40</f>
        <v>นางสาว ปิยธิดา  ลี่แตง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1'!AF40</f>
        <v>0</v>
      </c>
      <c r="H40" s="11" t="str">
        <f t="shared" si="1"/>
        <v>เสี่ยง/มีปัญหา</v>
      </c>
      <c r="I40" s="11">
        <f>(equal1!I40+equal2!I40+equal3!I40)/3</f>
        <v>0</v>
      </c>
      <c r="J40" s="11" t="str">
        <f t="shared" si="2"/>
        <v>ปกติ</v>
      </c>
      <c r="K40" s="11">
        <f>(equal1!K40+equal2!K40+equal3!K40)/3</f>
        <v>0</v>
      </c>
      <c r="L40" s="11" t="str">
        <f t="shared" si="3"/>
        <v>ปกติ</v>
      </c>
      <c r="M40" s="11">
        <f>(equal1!M40+equal2!M40+equal3!M40)/3</f>
        <v>0</v>
      </c>
      <c r="N40" s="11" t="str">
        <f t="shared" si="4"/>
        <v>ปกติ</v>
      </c>
      <c r="O40" s="11">
        <f>(equal1!O40+equal2!O40+equal3!O40)/3</f>
        <v>0</v>
      </c>
      <c r="P40" s="11" t="str">
        <f t="shared" si="5"/>
        <v>ไม่มีจุดแข็ง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s="3" customFormat="1" ht="18" customHeight="1">
      <c r="A41" s="47" t="s">
        <v>14</v>
      </c>
      <c r="B41" s="11" t="str">
        <f>'ฉบับที่ 1'!B41</f>
        <v>6/5</v>
      </c>
      <c r="C41" s="34">
        <f>'ฉบับที่ 1'!C41</f>
        <v>39898</v>
      </c>
      <c r="D41" s="46" t="str">
        <f>'ฉบับที่ 1'!D41</f>
        <v>นางสาว ภัทรลภา  แซ่ลัก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1'!AF41</f>
        <v>0</v>
      </c>
      <c r="H41" s="11" t="str">
        <f t="shared" si="1"/>
        <v>เสี่ยง/มีปัญหา</v>
      </c>
      <c r="I41" s="11">
        <f>(equal1!I41+equal2!I41+equal3!I41)/3</f>
        <v>0</v>
      </c>
      <c r="J41" s="11" t="str">
        <f t="shared" si="2"/>
        <v>ปกติ</v>
      </c>
      <c r="K41" s="11">
        <f>(equal1!K41+equal2!K41+equal3!K41)/3</f>
        <v>0</v>
      </c>
      <c r="L41" s="11" t="str">
        <f t="shared" si="3"/>
        <v>ปกติ</v>
      </c>
      <c r="M41" s="11">
        <f>(equal1!M41+equal2!M41+equal3!M41)/3</f>
        <v>0</v>
      </c>
      <c r="N41" s="11" t="str">
        <f t="shared" si="4"/>
        <v>ปกติ</v>
      </c>
      <c r="O41" s="11">
        <f>(equal1!O41+equal2!O41+equal3!O41)/3</f>
        <v>0</v>
      </c>
      <c r="P41" s="11" t="str">
        <f t="shared" si="5"/>
        <v>ไม่มีจุดแข็ง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s="3" customFormat="1" ht="18" customHeight="1">
      <c r="A42" s="47" t="s">
        <v>15</v>
      </c>
      <c r="B42" s="11" t="str">
        <f>'ฉบับที่ 1'!B42</f>
        <v>6/5</v>
      </c>
      <c r="C42" s="34">
        <f>'ฉบับที่ 1'!C42</f>
        <v>39938</v>
      </c>
      <c r="D42" s="46" t="str">
        <f>'ฉบับที่ 1'!D42</f>
        <v>นางสาว จิตตินี  ฉัตรวัฒนาสกุล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1'!AF42</f>
        <v>0</v>
      </c>
      <c r="H42" s="11" t="str">
        <f t="shared" si="1"/>
        <v>เสี่ยง/มีปัญหา</v>
      </c>
      <c r="I42" s="11">
        <f>(equal1!I42+equal2!I42+equal3!I42)/3</f>
        <v>0</v>
      </c>
      <c r="J42" s="11" t="str">
        <f t="shared" si="2"/>
        <v>ปกติ</v>
      </c>
      <c r="K42" s="11">
        <f>(equal1!K42+equal2!K42+equal3!K42)/3</f>
        <v>0</v>
      </c>
      <c r="L42" s="11" t="str">
        <f t="shared" si="3"/>
        <v>ปกติ</v>
      </c>
      <c r="M42" s="11">
        <f>(equal1!M42+equal2!M42+equal3!M42)/3</f>
        <v>0</v>
      </c>
      <c r="N42" s="11" t="str">
        <f t="shared" si="4"/>
        <v>ปกติ</v>
      </c>
      <c r="O42" s="11">
        <f>(equal1!O42+equal2!O42+equal3!O42)/3</f>
        <v>0</v>
      </c>
      <c r="P42" s="11" t="str">
        <f t="shared" si="5"/>
        <v>ไม่มีจุดแข็ง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s="3" customFormat="1" ht="18" customHeight="1">
      <c r="A43" s="47" t="s">
        <v>16</v>
      </c>
      <c r="B43" s="11" t="str">
        <f>'ฉบับที่ 1'!B43</f>
        <v>6/5</v>
      </c>
      <c r="C43" s="34">
        <f>'ฉบับที่ 1'!C43</f>
        <v>40121</v>
      </c>
      <c r="D43" s="46" t="str">
        <f>'ฉบับที่ 1'!D43</f>
        <v>นางสาว ชลิตา  เชื้อทอง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1'!AF43</f>
        <v>0</v>
      </c>
      <c r="H43" s="11" t="str">
        <f t="shared" si="1"/>
        <v>เสี่ยง/มีปัญหา</v>
      </c>
      <c r="I43" s="11">
        <f>(equal1!I43+equal2!I43+equal3!I43)/3</f>
        <v>0</v>
      </c>
      <c r="J43" s="11" t="str">
        <f t="shared" si="2"/>
        <v>ปกติ</v>
      </c>
      <c r="K43" s="11">
        <f>(equal1!K43+equal2!K43+equal3!K43)/3</f>
        <v>0</v>
      </c>
      <c r="L43" s="11" t="str">
        <f t="shared" si="3"/>
        <v>ปกติ</v>
      </c>
      <c r="M43" s="11">
        <f>(equal1!M43+equal2!M43+equal3!M43)/3</f>
        <v>0</v>
      </c>
      <c r="N43" s="11" t="str">
        <f t="shared" si="4"/>
        <v>ปกติ</v>
      </c>
      <c r="O43" s="11">
        <f>(equal1!O43+equal2!O43+equal3!O43)/3</f>
        <v>0</v>
      </c>
      <c r="P43" s="11" t="str">
        <f t="shared" si="5"/>
        <v>ไม่มีจุดแข็ง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s="3" customFormat="1" ht="18" customHeight="1">
      <c r="A44" s="45" t="s">
        <v>60</v>
      </c>
      <c r="B44" s="11" t="str">
        <f>'ฉบับที่ 1'!B44</f>
        <v>6/5</v>
      </c>
      <c r="C44" s="34">
        <f>'ฉบับที่ 1'!C44</f>
        <v>40125</v>
      </c>
      <c r="D44" s="46" t="str">
        <f>'ฉบับที่ 1'!D44</f>
        <v>นางสาว นริศรา  ไชยชิต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1'!AF44</f>
        <v>0</v>
      </c>
      <c r="H44" s="11" t="str">
        <f t="shared" si="1"/>
        <v>เสี่ยง/มีปัญหา</v>
      </c>
      <c r="I44" s="11">
        <f>(equal1!I44+equal2!I44+equal3!I44)/3</f>
        <v>0</v>
      </c>
      <c r="J44" s="11" t="str">
        <f t="shared" si="2"/>
        <v>ปกติ</v>
      </c>
      <c r="K44" s="11">
        <f>(equal1!K44+equal2!K44+equal3!K44)/3</f>
        <v>0</v>
      </c>
      <c r="L44" s="11" t="str">
        <f t="shared" si="3"/>
        <v>ปกติ</v>
      </c>
      <c r="M44" s="11">
        <f>(equal1!M44+equal2!M44+equal3!M44)/3</f>
        <v>0</v>
      </c>
      <c r="N44" s="11" t="str">
        <f t="shared" si="4"/>
        <v>ปกติ</v>
      </c>
      <c r="O44" s="11">
        <f>(equal1!O44+equal2!O44+equal3!O44)/3</f>
        <v>0</v>
      </c>
      <c r="P44" s="11" t="str">
        <f t="shared" si="5"/>
        <v>ไม่มีจุดแข็ง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7" t="s">
        <v>81</v>
      </c>
      <c r="B45" s="11" t="str">
        <f>'ฉบับที่ 1'!B45</f>
        <v>6/5</v>
      </c>
      <c r="C45" s="34">
        <f>'ฉบับที่ 1'!C45</f>
        <v>40134</v>
      </c>
      <c r="D45" s="46" t="str">
        <f>'ฉบับที่ 1'!D45</f>
        <v>นางสาว พิมพ์ญาดา  ทองตะโหนด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1'!AF45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>
        <f>(equal1!I45+equal2!I45+equal3!I45)/3</f>
        <v>0</v>
      </c>
      <c r="J45" s="11" t="str">
        <f aca="true" t="shared" si="11" ref="J45:J53">IF(I45&gt;9,"เสี่ยง/มีปัญหา","ปกติ")</f>
        <v>ปกติ</v>
      </c>
      <c r="K45" s="11">
        <f>(equal1!K45+equal2!K45+equal3!K45)/3</f>
        <v>0</v>
      </c>
      <c r="L45" s="11" t="str">
        <f aca="true" t="shared" si="12" ref="L45:L53">IF(K45&gt;10,"เสี่ยง/มีปัญหา","ปกติ")</f>
        <v>ปกติ</v>
      </c>
      <c r="M45" s="11">
        <f>(equal1!M45+equal2!M45+equal3!M45)/3</f>
        <v>0</v>
      </c>
      <c r="N45" s="11" t="str">
        <f aca="true" t="shared" si="13" ref="N45:N53">IF(M45&gt;9,"เสี่ยง/มีปัญหา","ปกติ")</f>
        <v>ปกติ</v>
      </c>
      <c r="O45" s="11">
        <f>(equal1!O45+equal2!O45+equal3!O45)/3</f>
        <v>0</v>
      </c>
      <c r="P45" s="11" t="str">
        <f aca="true" t="shared" si="14" ref="P45:P53">IF(O45&gt;10,"มีจุดแข็ง","ไม่มีจุดแข็ง")</f>
        <v>ไม่มีจุดแข็ง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5" t="s">
        <v>82</v>
      </c>
      <c r="B46" s="11" t="str">
        <f>'ฉบับที่ 1'!B46</f>
        <v>6/5</v>
      </c>
      <c r="C46" s="34">
        <f>'ฉบับที่ 1'!C46</f>
        <v>40261</v>
      </c>
      <c r="D46" s="46" t="str">
        <f>'ฉบับที่ 1'!D46</f>
        <v>นางสาว กัญญ์วรา  นิลพัฒน์</v>
      </c>
      <c r="E46" s="11">
        <f>'ฉบับที่ 1'!E46</f>
        <v>2</v>
      </c>
      <c r="F46" s="12" t="str">
        <f t="shared" si="9"/>
        <v>หญิง</v>
      </c>
      <c r="G46" s="12" t="str">
        <f>'ฉบับที่ 1'!AF46</f>
        <v>0</v>
      </c>
      <c r="H46" s="11" t="str">
        <f t="shared" si="10"/>
        <v>เสี่ยง/มีปัญหา</v>
      </c>
      <c r="I46" s="11">
        <f>(equal1!I46+equal2!I46+equal3!I46)/3</f>
        <v>0</v>
      </c>
      <c r="J46" s="11" t="str">
        <f t="shared" si="11"/>
        <v>ปกติ</v>
      </c>
      <c r="K46" s="11">
        <f>(equal1!K46+equal2!K46+equal3!K46)/3</f>
        <v>0</v>
      </c>
      <c r="L46" s="11" t="str">
        <f t="shared" si="12"/>
        <v>ปกติ</v>
      </c>
      <c r="M46" s="11">
        <f>(equal1!M46+equal2!M46+equal3!M46)/3</f>
        <v>0</v>
      </c>
      <c r="N46" s="11" t="str">
        <f t="shared" si="13"/>
        <v>ปกติ</v>
      </c>
      <c r="O46" s="11">
        <f>(equal1!O46+equal2!O46+equal3!O46)/3</f>
        <v>0</v>
      </c>
      <c r="P46" s="11" t="str">
        <f t="shared" si="14"/>
        <v>ไม่มีจุดแข็ง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7" t="s">
        <v>83</v>
      </c>
      <c r="B47" s="11" t="str">
        <f>'ฉบับที่ 1'!B47</f>
        <v>6/5</v>
      </c>
      <c r="C47" s="34">
        <f>'ฉบับที่ 1'!C47</f>
        <v>42068</v>
      </c>
      <c r="D47" s="46" t="str">
        <f>'ฉบับที่ 1'!D47</f>
        <v>นางสาว ลักษณ์สุดา  จันทร์ประเสริฐ</v>
      </c>
      <c r="E47" s="11">
        <f>'ฉบับที่ 1'!E47</f>
        <v>2</v>
      </c>
      <c r="F47" s="12" t="str">
        <f t="shared" si="9"/>
        <v>หญิง</v>
      </c>
      <c r="G47" s="12" t="str">
        <f>'ฉบับที่ 1'!AF47</f>
        <v>0</v>
      </c>
      <c r="H47" s="11" t="str">
        <f t="shared" si="10"/>
        <v>เสี่ยง/มีปัญหา</v>
      </c>
      <c r="I47" s="11">
        <f>(equal1!I47+equal2!I47+equal3!I47)/3</f>
        <v>0</v>
      </c>
      <c r="J47" s="11" t="str">
        <f t="shared" si="11"/>
        <v>ปกติ</v>
      </c>
      <c r="K47" s="11">
        <f>(equal1!K47+equal2!K47+equal3!K47)/3</f>
        <v>0</v>
      </c>
      <c r="L47" s="11" t="str">
        <f t="shared" si="12"/>
        <v>ปกติ</v>
      </c>
      <c r="M47" s="11">
        <f>(equal1!M47+equal2!M47+equal3!M47)/3</f>
        <v>0</v>
      </c>
      <c r="N47" s="11" t="str">
        <f t="shared" si="13"/>
        <v>ปกติ</v>
      </c>
      <c r="O47" s="11">
        <f>(equal1!O47+equal2!O47+equal3!O47)/3</f>
        <v>0</v>
      </c>
      <c r="P47" s="11" t="str">
        <f t="shared" si="14"/>
        <v>ไม่มีจุดแข็ง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5" t="s">
        <v>84</v>
      </c>
      <c r="B48" s="11" t="str">
        <f>'ฉบับที่ 1'!B48</f>
        <v>6/5</v>
      </c>
      <c r="C48" s="34">
        <f>'ฉบับที่ 1'!C48</f>
        <v>42091</v>
      </c>
      <c r="D48" s="46" t="str">
        <f>'ฉบับที่ 1'!D48</f>
        <v>นางสาว วณิชยา  ทิมา</v>
      </c>
      <c r="E48" s="11">
        <f>'ฉบับที่ 1'!E48</f>
        <v>2</v>
      </c>
      <c r="F48" s="12" t="str">
        <f t="shared" si="9"/>
        <v>หญิง</v>
      </c>
      <c r="G48" s="12" t="str">
        <f>'ฉบับที่ 1'!AF48</f>
        <v>0</v>
      </c>
      <c r="H48" s="11" t="str">
        <f t="shared" si="10"/>
        <v>เสี่ยง/มีปัญหา</v>
      </c>
      <c r="I48" s="11">
        <f>(equal1!I48+equal2!I48+equal3!I48)/3</f>
        <v>0</v>
      </c>
      <c r="J48" s="11" t="str">
        <f t="shared" si="11"/>
        <v>ปกติ</v>
      </c>
      <c r="K48" s="11">
        <f>(equal1!K48+equal2!K48+equal3!K48)/3</f>
        <v>0</v>
      </c>
      <c r="L48" s="11" t="str">
        <f t="shared" si="12"/>
        <v>ปกติ</v>
      </c>
      <c r="M48" s="11">
        <f>(equal1!M48+equal2!M48+equal3!M48)/3</f>
        <v>0</v>
      </c>
      <c r="N48" s="11" t="str">
        <f t="shared" si="13"/>
        <v>ปกติ</v>
      </c>
      <c r="O48" s="11">
        <f>(equal1!O48+equal2!O48+equal3!O48)/3</f>
        <v>0</v>
      </c>
      <c r="P48" s="11" t="str">
        <f t="shared" si="14"/>
        <v>ไม่มีจุดแข็ง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7" t="s">
        <v>85</v>
      </c>
      <c r="B49" s="11" t="str">
        <f>'ฉบับที่ 1'!B49</f>
        <v>6/5</v>
      </c>
      <c r="C49" s="34">
        <f>'ฉบับที่ 1'!C49</f>
        <v>42809</v>
      </c>
      <c r="D49" s="46" t="str">
        <f>'ฉบับที่ 1'!D49</f>
        <v>นางสาว ศศิมน  บุญสิทธิ์</v>
      </c>
      <c r="E49" s="11">
        <f>'ฉบับที่ 1'!E49</f>
        <v>2</v>
      </c>
      <c r="F49" s="12" t="str">
        <f t="shared" si="9"/>
        <v>หญิง</v>
      </c>
      <c r="G49" s="12" t="str">
        <f>'ฉบับที่ 1'!AF49</f>
        <v>0</v>
      </c>
      <c r="H49" s="11" t="str">
        <f t="shared" si="10"/>
        <v>เสี่ยง/มีปัญหา</v>
      </c>
      <c r="I49" s="11">
        <f>(equal1!I49+equal2!I49+equal3!I49)/3</f>
        <v>0</v>
      </c>
      <c r="J49" s="11" t="str">
        <f t="shared" si="11"/>
        <v>ปกติ</v>
      </c>
      <c r="K49" s="11">
        <f>(equal1!K49+equal2!K49+equal3!K49)/3</f>
        <v>0</v>
      </c>
      <c r="L49" s="11" t="str">
        <f t="shared" si="12"/>
        <v>ปกติ</v>
      </c>
      <c r="M49" s="11">
        <f>(equal1!M49+equal2!M49+equal3!M49)/3</f>
        <v>0</v>
      </c>
      <c r="N49" s="11" t="str">
        <f t="shared" si="13"/>
        <v>ปกติ</v>
      </c>
      <c r="O49" s="11">
        <f>(equal1!O49+equal2!O49+equal3!O49)/3</f>
        <v>0</v>
      </c>
      <c r="P49" s="11" t="str">
        <f t="shared" si="14"/>
        <v>ไม่มีจุดแข็ง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5" t="s">
        <v>86</v>
      </c>
      <c r="B50" s="11" t="str">
        <f>'ฉบับที่ 1'!B50</f>
        <v>6/5</v>
      </c>
      <c r="C50" s="34">
        <f>'ฉบับที่ 1'!C50</f>
        <v>42810</v>
      </c>
      <c r="D50" s="46" t="str">
        <f>'ฉบับที่ 1'!D50</f>
        <v>นางสาว กฤษศิริ  สิงห์พล</v>
      </c>
      <c r="E50" s="11">
        <f>'ฉบับที่ 1'!E50</f>
        <v>2</v>
      </c>
      <c r="F50" s="12" t="str">
        <f t="shared" si="9"/>
        <v>หญิง</v>
      </c>
      <c r="G50" s="12" t="str">
        <f>'ฉบับที่ 1'!AF50</f>
        <v>0</v>
      </c>
      <c r="H50" s="11" t="str">
        <f t="shared" si="10"/>
        <v>เสี่ยง/มีปัญหา</v>
      </c>
      <c r="I50" s="11">
        <f>(equal1!I50+equal2!I50+equal3!I50)/3</f>
        <v>0</v>
      </c>
      <c r="J50" s="11" t="str">
        <f t="shared" si="11"/>
        <v>ปกติ</v>
      </c>
      <c r="K50" s="11">
        <f>(equal1!K50+equal2!K50+equal3!K50)/3</f>
        <v>0</v>
      </c>
      <c r="L50" s="11" t="str">
        <f t="shared" si="12"/>
        <v>ปกติ</v>
      </c>
      <c r="M50" s="11">
        <f>(equal1!M50+equal2!M50+equal3!M50)/3</f>
        <v>0</v>
      </c>
      <c r="N50" s="11" t="str">
        <f t="shared" si="13"/>
        <v>ปกติ</v>
      </c>
      <c r="O50" s="11">
        <f>(equal1!O50+equal2!O50+equal3!O50)/3</f>
        <v>0</v>
      </c>
      <c r="P50" s="11" t="str">
        <f t="shared" si="14"/>
        <v>ไม่มีจุดแข็ง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7" t="s">
        <v>87</v>
      </c>
      <c r="B51" s="11">
        <f>'ฉบับที่ 1'!B51</f>
        <v>0</v>
      </c>
      <c r="C51" s="34">
        <f>'ฉบับที่ 1'!C51</f>
        <v>0</v>
      </c>
      <c r="D51" s="46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1'!AF51</f>
        <v>0</v>
      </c>
      <c r="H51" s="11" t="str">
        <f t="shared" si="10"/>
        <v>เสี่ยง/มีปัญหา</v>
      </c>
      <c r="I51" s="11">
        <f>(equal1!I51+equal2!I51+equal3!I51)/3</f>
        <v>0</v>
      </c>
      <c r="J51" s="11" t="str">
        <f t="shared" si="11"/>
        <v>ปกติ</v>
      </c>
      <c r="K51" s="11">
        <f>(equal1!K51+equal2!K51+equal3!K51)/3</f>
        <v>0</v>
      </c>
      <c r="L51" s="11" t="str">
        <f t="shared" si="12"/>
        <v>ปกติ</v>
      </c>
      <c r="M51" s="11">
        <f>(equal1!M51+equal2!M51+equal3!M51)/3</f>
        <v>0</v>
      </c>
      <c r="N51" s="11" t="str">
        <f t="shared" si="13"/>
        <v>ปกติ</v>
      </c>
      <c r="O51" s="11">
        <f>(equal1!O51+equal2!O51+equal3!O51)/3</f>
        <v>0</v>
      </c>
      <c r="P51" s="11" t="str">
        <f t="shared" si="14"/>
        <v>ไม่มีจุดแข็ง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5" t="s">
        <v>88</v>
      </c>
      <c r="B52" s="11">
        <f>'ฉบับที่ 1'!B52</f>
        <v>0</v>
      </c>
      <c r="C52" s="34">
        <f>'ฉบับที่ 1'!C52</f>
        <v>0</v>
      </c>
      <c r="D52" s="46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1'!AF52</f>
        <v>0</v>
      </c>
      <c r="H52" s="11" t="str">
        <f t="shared" si="10"/>
        <v>เสี่ยง/มีปัญหา</v>
      </c>
      <c r="I52" s="11">
        <f>(equal1!I52+equal2!I52+equal3!I52)/3</f>
        <v>0</v>
      </c>
      <c r="J52" s="11" t="str">
        <f t="shared" si="11"/>
        <v>ปกติ</v>
      </c>
      <c r="K52" s="11">
        <f>(equal1!K52+equal2!K52+equal3!K52)/3</f>
        <v>0</v>
      </c>
      <c r="L52" s="11" t="str">
        <f t="shared" si="12"/>
        <v>ปกติ</v>
      </c>
      <c r="M52" s="11">
        <f>(equal1!M52+equal2!M52+equal3!M52)/3</f>
        <v>0</v>
      </c>
      <c r="N52" s="11" t="str">
        <f t="shared" si="13"/>
        <v>ปกติ</v>
      </c>
      <c r="O52" s="11">
        <f>(equal1!O52+equal2!O52+equal3!O52)/3</f>
        <v>0</v>
      </c>
      <c r="P52" s="11" t="str">
        <f t="shared" si="14"/>
        <v>ไม่มีจุดแข็ง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7" t="s">
        <v>89</v>
      </c>
      <c r="B53" s="11">
        <f>'ฉบับที่ 1'!B53</f>
        <v>0</v>
      </c>
      <c r="C53" s="34">
        <f>'ฉบับที่ 1'!C53</f>
        <v>0</v>
      </c>
      <c r="D53" s="46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1'!AF53</f>
        <v>0</v>
      </c>
      <c r="H53" s="11" t="str">
        <f t="shared" si="10"/>
        <v>เสี่ยง/มีปัญหา</v>
      </c>
      <c r="I53" s="11">
        <f>(equal1!I53+equal2!I53+equal3!I53)/3</f>
        <v>0</v>
      </c>
      <c r="J53" s="11" t="str">
        <f t="shared" si="11"/>
        <v>ปกติ</v>
      </c>
      <c r="K53" s="11">
        <f>(equal1!K53+equal2!K53+equal3!K53)/3</f>
        <v>0</v>
      </c>
      <c r="L53" s="11" t="str">
        <f t="shared" si="12"/>
        <v>ปกติ</v>
      </c>
      <c r="M53" s="11">
        <f>(equal1!M53+equal2!M53+equal3!M53)/3</f>
        <v>0</v>
      </c>
      <c r="N53" s="11" t="str">
        <f t="shared" si="13"/>
        <v>ปกติ</v>
      </c>
      <c r="O53" s="11">
        <f>(equal1!O53+equal2!O53+equal3!O53)/3</f>
        <v>0</v>
      </c>
      <c r="P53" s="11" t="str">
        <f t="shared" si="14"/>
        <v>ไม่มีจุดแข็ง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4" spans="1:19" ht="21.75">
      <c r="A54" s="47" t="s">
        <v>93</v>
      </c>
      <c r="B54" s="11">
        <f>'ฉบับที่ 1'!B54</f>
        <v>0</v>
      </c>
      <c r="C54" s="34">
        <f>'ฉบับที่ 1'!C54</f>
        <v>0</v>
      </c>
      <c r="D54" s="46">
        <f>'ฉบับที่ 1'!D54</f>
        <v>0</v>
      </c>
      <c r="E54" s="11">
        <f>'ฉบับที่ 1'!E54</f>
        <v>0</v>
      </c>
      <c r="F54" s="12" t="str">
        <f>IF(E54=1,"ชาย",IF(E54=2,"หญิง","-"))</f>
        <v>-</v>
      </c>
      <c r="G54" s="12" t="str">
        <f>'ฉบับที่ 1'!AF54</f>
        <v>0</v>
      </c>
      <c r="H54" s="11" t="str">
        <f>IF(G54&gt;10,"เสี่ยง/มีปัญหา","ปกติ")</f>
        <v>เสี่ยง/มีปัญหา</v>
      </c>
      <c r="I54" s="11">
        <f>(equal1!I54+equal2!I54+equal3!I54)/3</f>
        <v>0</v>
      </c>
      <c r="J54" s="11" t="str">
        <f>IF(I54&gt;9,"เสี่ยง/มีปัญหา","ปกติ")</f>
        <v>ปกติ</v>
      </c>
      <c r="K54" s="11">
        <f>(equal1!K54+equal2!K54+equal3!K54)/3</f>
        <v>0</v>
      </c>
      <c r="L54" s="11" t="str">
        <f>IF(K54&gt;10,"เสี่ยง/มีปัญหา","ปกติ")</f>
        <v>ปกติ</v>
      </c>
      <c r="M54" s="11">
        <f>(equal1!M54+equal2!M54+equal3!M54)/3</f>
        <v>0</v>
      </c>
      <c r="N54" s="11" t="str">
        <f>IF(M54&gt;9,"เสี่ยง/มีปัญหา","ปกติ")</f>
        <v>ปกติ</v>
      </c>
      <c r="O54" s="11">
        <f>(equal1!O54+equal2!O54+equal3!O54)/3</f>
        <v>0</v>
      </c>
      <c r="P54" s="11" t="str">
        <f>IF(O54&gt;10,"มีจุดแข็ง","ไม่มีจุดแข็ง")</f>
        <v>ไม่มีจุดแข็ง</v>
      </c>
      <c r="Q54" s="11">
        <f t="shared" si="6"/>
        <v>0</v>
      </c>
      <c r="R54" s="11" t="str">
        <f>IF(Q54&lt;1,"-",Q54)</f>
        <v>-</v>
      </c>
      <c r="S54" s="11" t="str">
        <f t="shared" si="8"/>
        <v>เสี่ยง/มีปัญหา</v>
      </c>
    </row>
    <row r="56" spans="3:8" ht="21.75">
      <c r="C56" s="50" t="s">
        <v>47</v>
      </c>
      <c r="D56" s="50"/>
      <c r="E56" s="51"/>
      <c r="F56" s="52"/>
      <c r="G56" s="50"/>
      <c r="H56" s="50"/>
    </row>
    <row r="57" spans="3:8" ht="21.75">
      <c r="C57" s="51"/>
      <c r="D57" s="51" t="s">
        <v>48</v>
      </c>
      <c r="E57" s="51"/>
      <c r="F57" s="51" t="s">
        <v>48</v>
      </c>
      <c r="G57" s="51"/>
      <c r="H57" s="51"/>
    </row>
  </sheetData>
  <sheetProtection/>
  <mergeCells count="3">
    <mergeCell ref="A1:F1"/>
    <mergeCell ref="A2:F2"/>
    <mergeCell ref="H1:S1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P13" sqref="P13"/>
    </sheetView>
  </sheetViews>
  <sheetFormatPr defaultColWidth="9.140625" defaultRowHeight="21.75"/>
  <cols>
    <col min="1" max="3" width="9.140625" style="23" customWidth="1"/>
    <col min="4" max="16384" width="9.140625" style="23" customWidth="1"/>
  </cols>
  <sheetData>
    <row r="1" spans="1:9" ht="21.75">
      <c r="A1" s="22" t="s">
        <v>61</v>
      </c>
      <c r="D1" s="23" t="str">
        <f>'ฉบับที่ 1'!A2</f>
        <v>ชั้น ม.6/5 (ครูสมศักดิ์ พาหะมาก,ครูสุธารส วรนาม )</v>
      </c>
      <c r="I1" s="23" t="s">
        <v>91</v>
      </c>
    </row>
    <row r="2" spans="12:17" ht="21.75">
      <c r="L2" s="48"/>
      <c r="M2" s="43" t="s">
        <v>17</v>
      </c>
      <c r="N2" s="43" t="s">
        <v>51</v>
      </c>
      <c r="O2" s="43" t="s">
        <v>18</v>
      </c>
      <c r="P2" s="43" t="s">
        <v>49</v>
      </c>
      <c r="Q2" s="43" t="s">
        <v>50</v>
      </c>
    </row>
    <row r="3" spans="12:17" ht="21.75">
      <c r="L3" s="43" t="s">
        <v>53</v>
      </c>
      <c r="M3" s="48">
        <f>COUNTIF(summary!H4:summary!H50,"=ปกติ")</f>
        <v>0</v>
      </c>
      <c r="N3" s="48">
        <f>COUNTIF(summary!J4:summary!J50,"=ปกติ")</f>
        <v>47</v>
      </c>
      <c r="O3" s="48">
        <f>COUNTIF(summary!L4:summary!L50,"=ปกติ")</f>
        <v>47</v>
      </c>
      <c r="P3" s="48">
        <f>COUNTIF(summary!N4:summary!N50,"=ปกติ")</f>
        <v>47</v>
      </c>
      <c r="Q3" s="48">
        <f>COUNTIF(summary!P4:summary!P50,"=มีจุดแข็ง")</f>
        <v>0</v>
      </c>
    </row>
    <row r="4" spans="12:17" ht="21.75">
      <c r="L4" s="43" t="s">
        <v>54</v>
      </c>
      <c r="M4" s="48">
        <f>COUNTIF(summary!H4:summary!H50,"=เสี่ยง/มีปัญหา")</f>
        <v>47</v>
      </c>
      <c r="N4" s="48">
        <f>COUNTIF(summary!J4:summary!J50,"=เสี่ยง/มีปัญหา")</f>
        <v>0</v>
      </c>
      <c r="O4" s="48">
        <f>COUNTIF(summary!L4:summary!L50,"=เสี่ยง/มีปัญหา")</f>
        <v>0</v>
      </c>
      <c r="P4" s="48">
        <f>COUNTIF(summary!N4:summary!N50,"=เสี่ยง/มีปัญหา")</f>
        <v>0</v>
      </c>
      <c r="Q4" s="48">
        <f>COUNTIF(summary!P4:summary!P50,"=ไม่มีจุดแข็ง")</f>
        <v>47</v>
      </c>
    </row>
    <row r="18" spans="12:13" ht="21.75">
      <c r="L18" s="43" t="s">
        <v>53</v>
      </c>
      <c r="M18" s="48">
        <f>COUNTIF(summary!S4:summary!S50,"=ปกติ")</f>
        <v>0</v>
      </c>
    </row>
    <row r="19" spans="12:13" ht="21.75">
      <c r="L19" s="43" t="s">
        <v>52</v>
      </c>
      <c r="M19" s="48">
        <f>COUNTIF(summary!S4:summary!S50,"=เสี่ยง/มีปัญหา")</f>
        <v>47</v>
      </c>
    </row>
    <row r="32" ht="21.75">
      <c r="E32" s="23" t="s">
        <v>92</v>
      </c>
    </row>
    <row r="33" ht="21.75">
      <c r="F33" s="23" t="str">
        <f>'ฉบับที่ 1'!A2</f>
        <v>ชั้น ม.6/5 (ครูสมศักดิ์ พาหะมาก,ครูสุธารส วรนาม )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57"/>
  <sheetViews>
    <sheetView zoomScalePageLayoutView="0" workbookViewId="0" topLeftCell="A1">
      <selection activeCell="AT6" sqref="AT6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9.14062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22.5" customHeight="1">
      <c r="A1" s="63" t="s">
        <v>90</v>
      </c>
      <c r="B1" s="63"/>
      <c r="C1" s="63"/>
      <c r="D1" s="63"/>
      <c r="E1" s="63"/>
      <c r="F1" s="63" t="s">
        <v>33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17"/>
      <c r="AF1" s="64" t="s">
        <v>17</v>
      </c>
      <c r="AG1" s="8"/>
      <c r="AH1" s="8"/>
      <c r="AI1" s="64" t="s">
        <v>27</v>
      </c>
      <c r="AJ1" s="8"/>
      <c r="AK1" s="8"/>
      <c r="AL1" s="8"/>
      <c r="AM1" s="64" t="s">
        <v>18</v>
      </c>
      <c r="AN1" s="8"/>
      <c r="AO1" s="8"/>
      <c r="AP1" s="8"/>
      <c r="AQ1" s="64" t="s">
        <v>19</v>
      </c>
      <c r="AR1" s="8"/>
      <c r="AS1" s="64" t="s">
        <v>28</v>
      </c>
    </row>
    <row r="2" spans="1:45" ht="21.75">
      <c r="A2" s="63" t="str">
        <f>'ฉบับที่ 1'!A2</f>
        <v>ชั้น ม.6/5 (ครูสมศักดิ์ พาหะมาก,ครูสุธารส วรนาม )</v>
      </c>
      <c r="B2" s="63"/>
      <c r="C2" s="63"/>
      <c r="D2" s="63"/>
      <c r="E2" s="63"/>
      <c r="F2" s="63" t="s">
        <v>25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17"/>
      <c r="AF2" s="64"/>
      <c r="AG2" s="8"/>
      <c r="AH2" s="8"/>
      <c r="AI2" s="64"/>
      <c r="AJ2" s="8"/>
      <c r="AK2" s="8"/>
      <c r="AL2" s="8"/>
      <c r="AM2" s="64"/>
      <c r="AN2" s="8"/>
      <c r="AO2" s="8"/>
      <c r="AP2" s="8"/>
      <c r="AQ2" s="64"/>
      <c r="AR2" s="8"/>
      <c r="AS2" s="64"/>
    </row>
    <row r="3" spans="1:45" ht="21.75">
      <c r="A3" s="27" t="s">
        <v>21</v>
      </c>
      <c r="B3" s="27" t="s">
        <v>20</v>
      </c>
      <c r="C3" s="27" t="s">
        <v>22</v>
      </c>
      <c r="D3" s="27" t="s">
        <v>23</v>
      </c>
      <c r="E3" s="27" t="s">
        <v>24</v>
      </c>
      <c r="F3" s="28">
        <v>1</v>
      </c>
      <c r="G3" s="28">
        <v>2</v>
      </c>
      <c r="H3" s="28">
        <v>3</v>
      </c>
      <c r="I3" s="28">
        <v>4</v>
      </c>
      <c r="J3" s="28">
        <v>5</v>
      </c>
      <c r="K3" s="28">
        <v>6</v>
      </c>
      <c r="L3" s="28">
        <v>7</v>
      </c>
      <c r="M3" s="28">
        <v>8</v>
      </c>
      <c r="N3" s="28">
        <v>9</v>
      </c>
      <c r="O3" s="28">
        <v>10</v>
      </c>
      <c r="P3" s="28">
        <v>11</v>
      </c>
      <c r="Q3" s="28">
        <v>12</v>
      </c>
      <c r="R3" s="28">
        <v>13</v>
      </c>
      <c r="S3" s="28">
        <v>14</v>
      </c>
      <c r="T3" s="28">
        <v>15</v>
      </c>
      <c r="U3" s="28">
        <v>16</v>
      </c>
      <c r="V3" s="28">
        <v>17</v>
      </c>
      <c r="W3" s="28">
        <v>18</v>
      </c>
      <c r="X3" s="28">
        <v>19</v>
      </c>
      <c r="Y3" s="28">
        <v>20</v>
      </c>
      <c r="Z3" s="28">
        <v>21</v>
      </c>
      <c r="AA3" s="28">
        <v>22</v>
      </c>
      <c r="AB3" s="28">
        <v>23</v>
      </c>
      <c r="AC3" s="28">
        <v>24</v>
      </c>
      <c r="AD3" s="28">
        <v>25</v>
      </c>
      <c r="AE3" s="17"/>
      <c r="AF3" s="64"/>
      <c r="AG3" s="8"/>
      <c r="AH3" s="8"/>
      <c r="AI3" s="64"/>
      <c r="AJ3" s="8"/>
      <c r="AK3" s="8"/>
      <c r="AL3" s="8"/>
      <c r="AM3" s="64"/>
      <c r="AN3" s="8"/>
      <c r="AO3" s="8"/>
      <c r="AP3" s="8"/>
      <c r="AQ3" s="64"/>
      <c r="AR3" s="8"/>
      <c r="AS3" s="64"/>
    </row>
    <row r="4" spans="1:46" s="3" customFormat="1" ht="18" customHeight="1">
      <c r="A4" s="29" t="s">
        <v>65</v>
      </c>
      <c r="B4" s="35" t="str">
        <f>'ฉบับที่ 1'!B4</f>
        <v>6/5</v>
      </c>
      <c r="C4" s="36">
        <f>'ฉบับที่ 1'!C4</f>
        <v>39026</v>
      </c>
      <c r="D4" s="37" t="str">
        <f>'ฉบับที่ 1'!D4</f>
        <v>นาย อุกกฤษฏ์  จงไกรจักร์</v>
      </c>
      <c r="E4" s="35">
        <f>'ฉบับที่ 1'!E4</f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1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4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4">IF(Z4=3,1,IF(Z4=2,2,IF(Z4=1,3)))</f>
        <v>0</v>
      </c>
      <c r="AK4" s="10" t="b">
        <f aca="true" t="shared" si="4" ref="AK4:AK44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4">IF(P4=3,1,IF(P4=2,2,IF(P4=1,3)))</f>
        <v>0</v>
      </c>
      <c r="AO4" s="10" t="b">
        <f aca="true" t="shared" si="7" ref="AO4:AO44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2"/>
    </row>
    <row r="5" spans="1:46" s="3" customFormat="1" ht="18" customHeight="1">
      <c r="A5" s="32" t="s">
        <v>66</v>
      </c>
      <c r="B5" s="35" t="str">
        <f>'ฉบับที่ 1'!B5</f>
        <v>6/5</v>
      </c>
      <c r="C5" s="36">
        <f>'ฉบับที่ 1'!C5</f>
        <v>39508</v>
      </c>
      <c r="D5" s="37" t="str">
        <f>'ฉบับที่ 1'!D5</f>
        <v>นาย ไอสิวัส  เรืองเพ็ชร์</v>
      </c>
      <c r="E5" s="35">
        <f>'ฉบับที่ 1'!E5</f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1">
        <f aca="true" t="shared" si="10" ref="AE5:AE4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2"/>
    </row>
    <row r="6" spans="1:46" s="3" customFormat="1" ht="18" customHeight="1">
      <c r="A6" s="32" t="s">
        <v>67</v>
      </c>
      <c r="B6" s="35" t="str">
        <f>'ฉบับที่ 1'!B6</f>
        <v>6/5</v>
      </c>
      <c r="C6" s="36">
        <f>'ฉบับที่ 1'!C6</f>
        <v>39561</v>
      </c>
      <c r="D6" s="37" t="str">
        <f>'ฉบับที่ 1'!D6</f>
        <v>นาย ใจเมือง  ปลั่งดี</v>
      </c>
      <c r="E6" s="35">
        <f>'ฉบับที่ 1'!E6</f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1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2"/>
    </row>
    <row r="7" spans="1:46" s="3" customFormat="1" ht="18" customHeight="1">
      <c r="A7" s="32" t="s">
        <v>68</v>
      </c>
      <c r="B7" s="35" t="str">
        <f>'ฉบับที่ 1'!B7</f>
        <v>6/5</v>
      </c>
      <c r="C7" s="36">
        <f>'ฉบับที่ 1'!C7</f>
        <v>39569</v>
      </c>
      <c r="D7" s="37" t="str">
        <f>'ฉบับที่ 1'!D7</f>
        <v>นาย วิชญนนท์  พูนเพิ่มความดี</v>
      </c>
      <c r="E7" s="35">
        <f>'ฉบับที่ 1'!E7</f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1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2"/>
    </row>
    <row r="8" spans="1:46" s="3" customFormat="1" ht="18" customHeight="1">
      <c r="A8" s="32" t="s">
        <v>69</v>
      </c>
      <c r="B8" s="35" t="str">
        <f>'ฉบับที่ 1'!B8</f>
        <v>6/5</v>
      </c>
      <c r="C8" s="36">
        <f>'ฉบับที่ 1'!C8</f>
        <v>39572</v>
      </c>
      <c r="D8" s="37" t="str">
        <f>'ฉบับที่ 1'!D8</f>
        <v>นาย สวัญวุฐิ  บุญมาก</v>
      </c>
      <c r="E8" s="35">
        <f>'ฉบับที่ 1'!E8</f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1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2"/>
    </row>
    <row r="9" spans="1:46" s="3" customFormat="1" ht="18" customHeight="1">
      <c r="A9" s="29" t="s">
        <v>70</v>
      </c>
      <c r="B9" s="35" t="str">
        <f>'ฉบับที่ 1'!B9</f>
        <v>6/5</v>
      </c>
      <c r="C9" s="36">
        <f>'ฉบับที่ 1'!C9</f>
        <v>39824</v>
      </c>
      <c r="D9" s="37" t="str">
        <f>'ฉบับที่ 1'!D9</f>
        <v>นาย สิรภัทร  ทองกลัด</v>
      </c>
      <c r="E9" s="35">
        <f>'ฉบับที่ 1'!E9</f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1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2"/>
    </row>
    <row r="10" spans="1:46" s="3" customFormat="1" ht="18" customHeight="1">
      <c r="A10" s="32" t="s">
        <v>71</v>
      </c>
      <c r="B10" s="35" t="str">
        <f>'ฉบับที่ 1'!B10</f>
        <v>6/5</v>
      </c>
      <c r="C10" s="36">
        <f>'ฉบับที่ 1'!C10</f>
        <v>40879</v>
      </c>
      <c r="D10" s="37" t="str">
        <f>'ฉบับที่ 1'!D10</f>
        <v>นาย กฤษณ์ชัย  บุญส่ง</v>
      </c>
      <c r="E10" s="35">
        <f>'ฉบับที่ 1'!E10</f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1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2"/>
    </row>
    <row r="11" spans="1:46" s="3" customFormat="1" ht="18" customHeight="1">
      <c r="A11" s="32" t="s">
        <v>72</v>
      </c>
      <c r="B11" s="35" t="str">
        <f>'ฉบับที่ 1'!B11</f>
        <v>6/5</v>
      </c>
      <c r="C11" s="36">
        <f>'ฉบับที่ 1'!C11</f>
        <v>42084</v>
      </c>
      <c r="D11" s="37" t="str">
        <f>'ฉบับที่ 1'!D11</f>
        <v>นาย พงศธร  คณาชอบ</v>
      </c>
      <c r="E11" s="35">
        <f>'ฉบับที่ 1'!E11</f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1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2"/>
    </row>
    <row r="12" spans="1:46" s="3" customFormat="1" ht="18" customHeight="1">
      <c r="A12" s="32" t="s">
        <v>73</v>
      </c>
      <c r="B12" s="35" t="str">
        <f>'ฉบับที่ 1'!B12</f>
        <v>6/5</v>
      </c>
      <c r="C12" s="36">
        <f>'ฉบับที่ 1'!C12</f>
        <v>39511</v>
      </c>
      <c r="D12" s="37" t="str">
        <f>'ฉบับที่ 1'!D12</f>
        <v>นางสาว กิ่งสุดา  สมอินอ้อย</v>
      </c>
      <c r="E12" s="35">
        <f>'ฉบับที่ 1'!E12</f>
        <v>2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1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2"/>
    </row>
    <row r="13" spans="1:46" s="3" customFormat="1" ht="18" customHeight="1">
      <c r="A13" s="32" t="s">
        <v>74</v>
      </c>
      <c r="B13" s="35" t="str">
        <f>'ฉบับที่ 1'!B13</f>
        <v>6/5</v>
      </c>
      <c r="C13" s="36">
        <f>'ฉบับที่ 1'!C13</f>
        <v>39513</v>
      </c>
      <c r="D13" s="37" t="str">
        <f>'ฉบับที่ 1'!D13</f>
        <v>นางสาว สิตาพัชญ์  เมฆาเรืองพันธุ์</v>
      </c>
      <c r="E13" s="35">
        <f>'ฉบับที่ 1'!E13</f>
        <v>2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1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2"/>
    </row>
    <row r="14" spans="1:46" s="3" customFormat="1" ht="18" customHeight="1">
      <c r="A14" s="29" t="s">
        <v>75</v>
      </c>
      <c r="B14" s="35" t="str">
        <f>'ฉบับที่ 1'!B14</f>
        <v>6/5</v>
      </c>
      <c r="C14" s="36">
        <f>'ฉบับที่ 1'!C14</f>
        <v>39514</v>
      </c>
      <c r="D14" s="37" t="str">
        <f>'ฉบับที่ 1'!D14</f>
        <v>นางสาว ชวันรัตน์  ปัญจสิริโรจน์</v>
      </c>
      <c r="E14" s="35">
        <f>'ฉบับที่ 1'!E14</f>
        <v>2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1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2"/>
    </row>
    <row r="15" spans="1:46" s="3" customFormat="1" ht="18" customHeight="1">
      <c r="A15" s="32" t="s">
        <v>76</v>
      </c>
      <c r="B15" s="35" t="str">
        <f>'ฉบับที่ 1'!B15</f>
        <v>6/5</v>
      </c>
      <c r="C15" s="36">
        <f>'ฉบับที่ 1'!C15</f>
        <v>39515</v>
      </c>
      <c r="D15" s="37" t="str">
        <f>'ฉบับที่ 1'!D15</f>
        <v>นางสาว ชวิศา  ยิ้มประดิษฐ์</v>
      </c>
      <c r="E15" s="35">
        <f>'ฉบับที่ 1'!E15</f>
        <v>2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1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2"/>
    </row>
    <row r="16" spans="1:46" s="3" customFormat="1" ht="18" customHeight="1">
      <c r="A16" s="32" t="s">
        <v>77</v>
      </c>
      <c r="B16" s="35" t="str">
        <f>'ฉบับที่ 1'!B16</f>
        <v>6/5</v>
      </c>
      <c r="C16" s="36">
        <f>'ฉบับที่ 1'!C16</f>
        <v>39519</v>
      </c>
      <c r="D16" s="37" t="str">
        <f>'ฉบับที่ 1'!D16</f>
        <v>นางสาว ณัฐกฤตา  ศรีวิภาต</v>
      </c>
      <c r="E16" s="35">
        <f>'ฉบับที่ 1'!E16</f>
        <v>2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1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2"/>
    </row>
    <row r="17" spans="1:46" s="3" customFormat="1" ht="18" customHeight="1">
      <c r="A17" s="32" t="s">
        <v>78</v>
      </c>
      <c r="B17" s="35" t="str">
        <f>'ฉบับที่ 1'!B17</f>
        <v>6/5</v>
      </c>
      <c r="C17" s="36">
        <f>'ฉบับที่ 1'!C17</f>
        <v>39531</v>
      </c>
      <c r="D17" s="37" t="str">
        <f>'ฉบับที่ 1'!D17</f>
        <v>นางสาว วันเพ็ญ  อร่ามศรี</v>
      </c>
      <c r="E17" s="35">
        <f>'ฉบับที่ 1'!E17</f>
        <v>2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1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2"/>
    </row>
    <row r="18" spans="1:46" s="3" customFormat="1" ht="18" customHeight="1">
      <c r="A18" s="32" t="s">
        <v>79</v>
      </c>
      <c r="B18" s="35" t="str">
        <f>'ฉบับที่ 1'!B18</f>
        <v>6/5</v>
      </c>
      <c r="C18" s="36">
        <f>'ฉบับที่ 1'!C18</f>
        <v>39581</v>
      </c>
      <c r="D18" s="37" t="str">
        <f>'ฉบับที่ 1'!D18</f>
        <v>นางสาว ชญานิศ  ธนโกเศศ</v>
      </c>
      <c r="E18" s="35">
        <f>'ฉบับที่ 1'!E18</f>
        <v>2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1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2"/>
    </row>
    <row r="19" spans="1:46" s="3" customFormat="1" ht="18" customHeight="1">
      <c r="A19" s="29" t="s">
        <v>80</v>
      </c>
      <c r="B19" s="35" t="str">
        <f>'ฉบับที่ 1'!B19</f>
        <v>6/5</v>
      </c>
      <c r="C19" s="36">
        <f>'ฉบับที่ 1'!C19</f>
        <v>39586</v>
      </c>
      <c r="D19" s="37" t="str">
        <f>'ฉบับที่ 1'!D19</f>
        <v>นางสาว ธนาสิริ  ด้วงทิพย์</v>
      </c>
      <c r="E19" s="35">
        <f>'ฉบับที่ 1'!E19</f>
        <v>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1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2"/>
    </row>
    <row r="20" spans="1:71" s="3" customFormat="1" ht="18" customHeight="1">
      <c r="A20" s="32" t="s">
        <v>29</v>
      </c>
      <c r="B20" s="35" t="str">
        <f>'ฉบับที่ 1'!B20</f>
        <v>6/5</v>
      </c>
      <c r="C20" s="36">
        <f>'ฉบับที่ 1'!C20</f>
        <v>39588</v>
      </c>
      <c r="D20" s="37" t="str">
        <f>'ฉบับที่ 1'!D20</f>
        <v>นางสาว ธัญญาลักษณ์  ทาระแพน</v>
      </c>
      <c r="E20" s="35">
        <f>'ฉบับที่ 1'!E20</f>
        <v>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1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>
      <c r="A21" s="32" t="s">
        <v>30</v>
      </c>
      <c r="B21" s="35" t="str">
        <f>'ฉบับที่ 1'!B21</f>
        <v>6/5</v>
      </c>
      <c r="C21" s="36">
        <f>'ฉบับที่ 1'!C21</f>
        <v>39608</v>
      </c>
      <c r="D21" s="37" t="str">
        <f>'ฉบับที่ 1'!D21</f>
        <v>นางสาว อภิญญา  ผ่องใส</v>
      </c>
      <c r="E21" s="35">
        <f>'ฉบับที่ 1'!E21</f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1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32" t="s">
        <v>31</v>
      </c>
      <c r="B22" s="35" t="str">
        <f>'ฉบับที่ 1'!B22</f>
        <v>6/5</v>
      </c>
      <c r="C22" s="36">
        <f>'ฉบับที่ 1'!C22</f>
        <v>39609</v>
      </c>
      <c r="D22" s="37" t="str">
        <f>'ฉบับที่ 1'!D22</f>
        <v>นางสาว อารยา  เอมพันธ์</v>
      </c>
      <c r="E22" s="35">
        <f>'ฉบับที่ 1'!E22</f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1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32" t="s">
        <v>56</v>
      </c>
      <c r="B23" s="35" t="str">
        <f>'ฉบับที่ 1'!B23</f>
        <v>6/5</v>
      </c>
      <c r="C23" s="36">
        <f>'ฉบับที่ 1'!C23</f>
        <v>39637</v>
      </c>
      <c r="D23" s="37" t="str">
        <f>'ฉบับที่ 1'!D23</f>
        <v>นางสาว มัทนียา  อร่ามโสภา</v>
      </c>
      <c r="E23" s="35">
        <f>'ฉบับที่ 1'!E23</f>
        <v>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1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29" t="s">
        <v>57</v>
      </c>
      <c r="B24" s="35" t="str">
        <f>'ฉบับที่ 1'!B24</f>
        <v>6/5</v>
      </c>
      <c r="C24" s="36">
        <f>'ฉบับที่ 1'!C24</f>
        <v>39641</v>
      </c>
      <c r="D24" s="37" t="str">
        <f>'ฉบับที่ 1'!D24</f>
        <v>นางสาว นาเดีย  โปสะยะบุตร</v>
      </c>
      <c r="E24" s="35">
        <f>'ฉบับที่ 1'!E24</f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1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45" s="3" customFormat="1" ht="18" customHeight="1">
      <c r="A25" s="32" t="s">
        <v>58</v>
      </c>
      <c r="B25" s="35" t="str">
        <f>'ฉบับที่ 1'!B25</f>
        <v>6/5</v>
      </c>
      <c r="C25" s="36">
        <f>'ฉบับที่ 1'!C25</f>
        <v>39643</v>
      </c>
      <c r="D25" s="37" t="str">
        <f>'ฉบับที่ 1'!D25</f>
        <v>นางสาว ปริศนา  แว่นไธสง</v>
      </c>
      <c r="E25" s="35">
        <f>'ฉบับที่ 1'!E25</f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1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3" customFormat="1" ht="18" customHeight="1">
      <c r="A26" s="32" t="s">
        <v>59</v>
      </c>
      <c r="B26" s="35" t="str">
        <f>'ฉบับที่ 1'!B26</f>
        <v>6/5</v>
      </c>
      <c r="C26" s="36">
        <f>'ฉบับที่ 1'!C26</f>
        <v>39648</v>
      </c>
      <c r="D26" s="37" t="str">
        <f>'ฉบับที่ 1'!D26</f>
        <v>นางสาว วราภรณ์  ประดิษฐ์</v>
      </c>
      <c r="E26" s="35">
        <f>'ฉบับที่ 1'!E26</f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1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3" customFormat="1" ht="18" customHeight="1">
      <c r="A27" s="32" t="s">
        <v>0</v>
      </c>
      <c r="B27" s="35" t="str">
        <f>'ฉบับที่ 1'!B27</f>
        <v>6/5</v>
      </c>
      <c r="C27" s="36">
        <f>'ฉบับที่ 1'!C27</f>
        <v>39686</v>
      </c>
      <c r="D27" s="37" t="str">
        <f>'ฉบับที่ 1'!D27</f>
        <v>นางสาว ญาณิศา  สังข์ทอง</v>
      </c>
      <c r="E27" s="35">
        <f>'ฉบับที่ 1'!E27</f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1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3" customFormat="1" ht="18" customHeight="1">
      <c r="A28" s="32" t="s">
        <v>1</v>
      </c>
      <c r="B28" s="35" t="str">
        <f>'ฉบับที่ 1'!B28</f>
        <v>6/5</v>
      </c>
      <c r="C28" s="36">
        <f>'ฉบับที่ 1'!C28</f>
        <v>39689</v>
      </c>
      <c r="D28" s="37" t="str">
        <f>'ฉบับที่ 1'!D28</f>
        <v>นางสาว ธัญญาลักษณ์  สายสุวรรณ์</v>
      </c>
      <c r="E28" s="35">
        <f>'ฉบับที่ 1'!E28</f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1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3" customFormat="1" ht="18" customHeight="1">
      <c r="A29" s="29" t="s">
        <v>2</v>
      </c>
      <c r="B29" s="35" t="str">
        <f>'ฉบับที่ 1'!B29</f>
        <v>6/5</v>
      </c>
      <c r="C29" s="36">
        <f>'ฉบับที่ 1'!C29</f>
        <v>39695</v>
      </c>
      <c r="D29" s="37" t="str">
        <f>'ฉบับที่ 1'!D29</f>
        <v>นางสาว พลอยตะวัน  เกาะพราห์ม</v>
      </c>
      <c r="E29" s="35">
        <f>'ฉบับที่ 1'!E29</f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1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3" customFormat="1" ht="18" customHeight="1">
      <c r="A30" s="32" t="s">
        <v>3</v>
      </c>
      <c r="B30" s="35" t="str">
        <f>'ฉบับที่ 1'!B30</f>
        <v>6/5</v>
      </c>
      <c r="C30" s="36">
        <f>'ฉบับที่ 1'!C30</f>
        <v>39699</v>
      </c>
      <c r="D30" s="37" t="str">
        <f>'ฉบับที่ 1'!D30</f>
        <v>นางสาว รัตนา  หวังโสภารักษ์</v>
      </c>
      <c r="E30" s="35">
        <f>'ฉบับที่ 1'!E30</f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1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3" customFormat="1" ht="18" customHeight="1">
      <c r="A31" s="32" t="s">
        <v>4</v>
      </c>
      <c r="B31" s="35" t="str">
        <f>'ฉบับที่ 1'!B31</f>
        <v>6/5</v>
      </c>
      <c r="C31" s="36">
        <f>'ฉบับที่ 1'!C31</f>
        <v>39707</v>
      </c>
      <c r="D31" s="37" t="str">
        <f>'ฉบับที่ 1'!D31</f>
        <v>นางสาว สุวิดา  ชุติเชาวน์</v>
      </c>
      <c r="E31" s="35">
        <f>'ฉบับที่ 1'!E31</f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1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3" customFormat="1" ht="18" customHeight="1">
      <c r="A32" s="32" t="s">
        <v>5</v>
      </c>
      <c r="B32" s="35" t="str">
        <f>'ฉบับที่ 1'!B32</f>
        <v>6/5</v>
      </c>
      <c r="C32" s="36">
        <f>'ฉบับที่ 1'!C32</f>
        <v>39789</v>
      </c>
      <c r="D32" s="37" t="str">
        <f>'ฉบับที่ 1'!D32</f>
        <v>นางสาว ณัฐธนาภา  เทพพงษ์เพชร</v>
      </c>
      <c r="E32" s="35">
        <f>'ฉบับที่ 1'!E32</f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1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3" customFormat="1" ht="18" customHeight="1">
      <c r="A33" s="32" t="s">
        <v>6</v>
      </c>
      <c r="B33" s="35" t="str">
        <f>'ฉบับที่ 1'!B33</f>
        <v>6/5</v>
      </c>
      <c r="C33" s="36">
        <f>'ฉบับที่ 1'!C33</f>
        <v>39798</v>
      </c>
      <c r="D33" s="37" t="str">
        <f>'ฉบับที่ 1'!D33</f>
        <v>นางสาว รัตนาภรณ์  ลำภู</v>
      </c>
      <c r="E33" s="35">
        <f>'ฉบับที่ 1'!E33</f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1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3" customFormat="1" ht="18" customHeight="1">
      <c r="A34" s="29" t="s">
        <v>7</v>
      </c>
      <c r="B34" s="35" t="str">
        <f>'ฉบับที่ 1'!B34</f>
        <v>6/5</v>
      </c>
      <c r="C34" s="36">
        <f>'ฉบับที่ 1'!C34</f>
        <v>39800</v>
      </c>
      <c r="D34" s="37" t="str">
        <f>'ฉบับที่ 1'!D34</f>
        <v>นางสาว วราภรณ์  คล่องแคล่ว</v>
      </c>
      <c r="E34" s="35">
        <f>'ฉบับที่ 1'!E34</f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1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3" customFormat="1" ht="18" customHeight="1">
      <c r="A35" s="32" t="s">
        <v>8</v>
      </c>
      <c r="B35" s="35" t="str">
        <f>'ฉบับที่ 1'!B35</f>
        <v>6/5</v>
      </c>
      <c r="C35" s="36">
        <f>'ฉบับที่ 1'!C35</f>
        <v>39839</v>
      </c>
      <c r="D35" s="37" t="str">
        <f>'ฉบับที่ 1'!D35</f>
        <v>นางสาว ธนัชชา  พลวิชัย</v>
      </c>
      <c r="E35" s="35">
        <f>'ฉบับที่ 1'!E35</f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1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3" customFormat="1" ht="18" customHeight="1">
      <c r="A36" s="32" t="s">
        <v>9</v>
      </c>
      <c r="B36" s="35" t="str">
        <f>'ฉบับที่ 1'!B36</f>
        <v>6/5</v>
      </c>
      <c r="C36" s="36">
        <f>'ฉบับที่ 1'!C36</f>
        <v>39851</v>
      </c>
      <c r="D36" s="37" t="str">
        <f>'ฉบับที่ 1'!D36</f>
        <v>นางสาว วลินดา  วงศ์ใหญ่</v>
      </c>
      <c r="E36" s="35">
        <f>'ฉบับที่ 1'!E36</f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1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3" customFormat="1" ht="18" customHeight="1">
      <c r="A37" s="32" t="s">
        <v>10</v>
      </c>
      <c r="B37" s="35" t="str">
        <f>'ฉบับที่ 1'!B37</f>
        <v>6/5</v>
      </c>
      <c r="C37" s="36">
        <f>'ฉบับที่ 1'!C37</f>
        <v>39856</v>
      </c>
      <c r="D37" s="37" t="str">
        <f>'ฉบับที่ 1'!D37</f>
        <v>นางสาว สุนิสา  ศรีชม</v>
      </c>
      <c r="E37" s="35">
        <f>'ฉบับที่ 1'!E37</f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1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3" customFormat="1" ht="18" customHeight="1">
      <c r="A38" s="32" t="s">
        <v>11</v>
      </c>
      <c r="B38" s="35" t="str">
        <f>'ฉบับที่ 1'!B38</f>
        <v>6/5</v>
      </c>
      <c r="C38" s="36">
        <f>'ฉบับที่ 1'!C38</f>
        <v>39885</v>
      </c>
      <c r="D38" s="37" t="str">
        <f>'ฉบับที่ 1'!D38</f>
        <v>นางสาว ชุตินันท์  ละอองเอก</v>
      </c>
      <c r="E38" s="35">
        <f>'ฉบับที่ 1'!E38</f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1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3" customFormat="1" ht="18" customHeight="1">
      <c r="A39" s="29" t="s">
        <v>12</v>
      </c>
      <c r="B39" s="35" t="str">
        <f>'ฉบับที่ 1'!B39</f>
        <v>6/5</v>
      </c>
      <c r="C39" s="36">
        <f>'ฉบับที่ 1'!C39</f>
        <v>39889</v>
      </c>
      <c r="D39" s="37" t="str">
        <f>'ฉบับที่ 1'!D39</f>
        <v>นางสาว เบญญาภา  คำภา</v>
      </c>
      <c r="E39" s="35">
        <f>'ฉบับที่ 1'!E39</f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1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3" customFormat="1" ht="18" customHeight="1">
      <c r="A40" s="32" t="s">
        <v>13</v>
      </c>
      <c r="B40" s="35" t="str">
        <f>'ฉบับที่ 1'!B40</f>
        <v>6/5</v>
      </c>
      <c r="C40" s="36">
        <f>'ฉบับที่ 1'!C40</f>
        <v>39891</v>
      </c>
      <c r="D40" s="37" t="str">
        <f>'ฉบับที่ 1'!D40</f>
        <v>นางสาว ปิยธิดา  ลี่แตง</v>
      </c>
      <c r="E40" s="35">
        <f>'ฉบับที่ 1'!E40</f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1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3" customFormat="1" ht="18" customHeight="1">
      <c r="A41" s="32" t="s">
        <v>14</v>
      </c>
      <c r="B41" s="35" t="str">
        <f>'ฉบับที่ 1'!B41</f>
        <v>6/5</v>
      </c>
      <c r="C41" s="36">
        <f>'ฉบับที่ 1'!C41</f>
        <v>39898</v>
      </c>
      <c r="D41" s="37" t="str">
        <f>'ฉบับที่ 1'!D41</f>
        <v>นางสาว ภัทรลภา  แซ่ลัก</v>
      </c>
      <c r="E41" s="35">
        <f>'ฉบับที่ 1'!E41</f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1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3" customFormat="1" ht="18" customHeight="1">
      <c r="A42" s="32" t="s">
        <v>15</v>
      </c>
      <c r="B42" s="35" t="str">
        <f>'ฉบับที่ 1'!B42</f>
        <v>6/5</v>
      </c>
      <c r="C42" s="36">
        <f>'ฉบับที่ 1'!C42</f>
        <v>39938</v>
      </c>
      <c r="D42" s="37" t="str">
        <f>'ฉบับที่ 1'!D42</f>
        <v>นางสาว จิตตินี  ฉัตรวัฒนาสกุล</v>
      </c>
      <c r="E42" s="35">
        <f>'ฉบับที่ 1'!E42</f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1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3" customFormat="1" ht="18" customHeight="1">
      <c r="A43" s="32" t="s">
        <v>16</v>
      </c>
      <c r="B43" s="35" t="str">
        <f>'ฉบับที่ 1'!B43</f>
        <v>6/5</v>
      </c>
      <c r="C43" s="36">
        <f>'ฉบับที่ 1'!C43</f>
        <v>40121</v>
      </c>
      <c r="D43" s="37" t="str">
        <f>'ฉบับที่ 1'!D43</f>
        <v>นางสาว ชลิตา  เชื้อทอง</v>
      </c>
      <c r="E43" s="35">
        <f>'ฉบับที่ 1'!E43</f>
        <v>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1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3" customFormat="1" ht="18" customHeight="1">
      <c r="A44" s="29" t="s">
        <v>60</v>
      </c>
      <c r="B44" s="35" t="str">
        <f>'ฉบับที่ 1'!B44</f>
        <v>6/5</v>
      </c>
      <c r="C44" s="36">
        <f>'ฉบับที่ 1'!C44</f>
        <v>40125</v>
      </c>
      <c r="D44" s="37" t="str">
        <f>'ฉบับที่ 1'!D44</f>
        <v>นางสาว นริศรา  ไชยชิต</v>
      </c>
      <c r="E44" s="35">
        <f>'ฉบับที่ 1'!E44</f>
        <v>2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1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29" t="s">
        <v>81</v>
      </c>
      <c r="B45" s="35" t="str">
        <f>'ฉบับที่ 1'!B45</f>
        <v>6/5</v>
      </c>
      <c r="C45" s="36">
        <f>'ฉบับที่ 1'!C45</f>
        <v>40134</v>
      </c>
      <c r="D45" s="37" t="str">
        <f>'ฉบับที่ 1'!D45</f>
        <v>นางสาว พิมพ์ญาดา  ทองตะโหนด</v>
      </c>
      <c r="E45" s="35">
        <f>'ฉบับที่ 1'!E45</f>
        <v>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1">
        <f aca="true" t="shared" si="15" ref="AE45:AE53">H45+M45+R45+U45+AC45</f>
        <v>0</v>
      </c>
      <c r="AF45" s="10" t="str">
        <f aca="true" t="shared" si="16" ref="AF45:AF53">IF(AE45=0,"0",AE45)</f>
        <v>0</v>
      </c>
      <c r="AG45" s="10" t="b">
        <f aca="true" t="shared" si="17" ref="AG45:AG53">IF(L45=3,1,IF(L45=2,2,IF(L45=1,3)))</f>
        <v>0</v>
      </c>
      <c r="AH45" s="10">
        <f aca="true" t="shared" si="18" ref="AH45:AH53">J45+AG45+Q45+W45+AA45</f>
        <v>0</v>
      </c>
      <c r="AI45" s="10" t="str">
        <f aca="true" t="shared" si="19" ref="AI45:AI53">IF(AH45=0,"0",AH45)</f>
        <v>0</v>
      </c>
      <c r="AJ45" s="10" t="b">
        <f aca="true" t="shared" si="20" ref="AJ45:AJ53">IF(Z45=3,1,IF(Z45=2,2,IF(Z45=1,3)))</f>
        <v>0</v>
      </c>
      <c r="AK45" s="10" t="b">
        <f aca="true" t="shared" si="21" ref="AK45:AK53">IF(AD45=3,1,IF(AD45=2,2,IF(AD45=1,3)))</f>
        <v>0</v>
      </c>
      <c r="AL45" s="10">
        <f aca="true" t="shared" si="22" ref="AL45:AL53">G45+O45+T45+AJ45+AK45</f>
        <v>0</v>
      </c>
      <c r="AM45" s="10" t="str">
        <f aca="true" t="shared" si="23" ref="AM45:AM53">IF(AL45=0,"0",AL45)</f>
        <v>0</v>
      </c>
      <c r="AN45" s="10" t="b">
        <f aca="true" t="shared" si="24" ref="AN45:AN53">IF(P45=3,1,IF(P45=2,2,IF(P45=1,3)))</f>
        <v>0</v>
      </c>
      <c r="AO45" s="10" t="b">
        <f aca="true" t="shared" si="25" ref="AO45:AO53">IF(S45=3,1,IF(S45=2,2,IF(S45=1,3)))</f>
        <v>0</v>
      </c>
      <c r="AP45" s="10">
        <f aca="true" t="shared" si="26" ref="AP45:AP53">K45+AN45+AO45+X45+AB45</f>
        <v>0</v>
      </c>
      <c r="AQ45" s="10" t="str">
        <f aca="true" t="shared" si="27" ref="AQ45:AQ53">IF(AP45=0,"0",AP45)</f>
        <v>0</v>
      </c>
      <c r="AR45" s="10">
        <f aca="true" t="shared" si="28" ref="AR45:AR53">F45+I45+N45+V45+Y45</f>
        <v>0</v>
      </c>
      <c r="AS45" s="10" t="str">
        <f aca="true" t="shared" si="29" ref="AS45:AS53">IF(AR45=0,"0",AR45)</f>
        <v>0</v>
      </c>
    </row>
    <row r="46" spans="1:45" ht="18" customHeight="1">
      <c r="A46" s="29" t="s">
        <v>82</v>
      </c>
      <c r="B46" s="35" t="str">
        <f>'ฉบับที่ 1'!B46</f>
        <v>6/5</v>
      </c>
      <c r="C46" s="36">
        <f>'ฉบับที่ 1'!C46</f>
        <v>40261</v>
      </c>
      <c r="D46" s="37" t="str">
        <f>'ฉบับที่ 1'!D46</f>
        <v>นางสาว กัญญ์วรา  นิลพัฒน์</v>
      </c>
      <c r="E46" s="35">
        <f>'ฉบับที่ 1'!E46</f>
        <v>2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1">
        <f t="shared" si="15"/>
        <v>0</v>
      </c>
      <c r="AF46" s="10" t="str">
        <f t="shared" si="16"/>
        <v>0</v>
      </c>
      <c r="AG46" s="10" t="b">
        <f t="shared" si="17"/>
        <v>0</v>
      </c>
      <c r="AH46" s="10">
        <f t="shared" si="18"/>
        <v>0</v>
      </c>
      <c r="AI46" s="10" t="str">
        <f t="shared" si="19"/>
        <v>0</v>
      </c>
      <c r="AJ46" s="10" t="b">
        <f t="shared" si="20"/>
        <v>0</v>
      </c>
      <c r="AK46" s="10" t="b">
        <f t="shared" si="21"/>
        <v>0</v>
      </c>
      <c r="AL46" s="10">
        <f t="shared" si="22"/>
        <v>0</v>
      </c>
      <c r="AM46" s="10" t="str">
        <f t="shared" si="23"/>
        <v>0</v>
      </c>
      <c r="AN46" s="10" t="b">
        <f t="shared" si="24"/>
        <v>0</v>
      </c>
      <c r="AO46" s="10" t="b">
        <f t="shared" si="25"/>
        <v>0</v>
      </c>
      <c r="AP46" s="10">
        <f t="shared" si="26"/>
        <v>0</v>
      </c>
      <c r="AQ46" s="10" t="str">
        <f t="shared" si="27"/>
        <v>0</v>
      </c>
      <c r="AR46" s="10">
        <f t="shared" si="28"/>
        <v>0</v>
      </c>
      <c r="AS46" s="10" t="str">
        <f t="shared" si="29"/>
        <v>0</v>
      </c>
    </row>
    <row r="47" spans="1:45" ht="18" customHeight="1">
      <c r="A47" s="29" t="s">
        <v>83</v>
      </c>
      <c r="B47" s="35" t="str">
        <f>'ฉบับที่ 1'!B47</f>
        <v>6/5</v>
      </c>
      <c r="C47" s="36">
        <f>'ฉบับที่ 1'!C47</f>
        <v>42068</v>
      </c>
      <c r="D47" s="37" t="str">
        <f>'ฉบับที่ 1'!D47</f>
        <v>นางสาว ลักษณ์สุดา  จันทร์ประเสริฐ</v>
      </c>
      <c r="E47" s="35">
        <f>'ฉบับที่ 1'!E47</f>
        <v>2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1">
        <f t="shared" si="15"/>
        <v>0</v>
      </c>
      <c r="AF47" s="10" t="str">
        <f t="shared" si="16"/>
        <v>0</v>
      </c>
      <c r="AG47" s="10" t="b">
        <f t="shared" si="17"/>
        <v>0</v>
      </c>
      <c r="AH47" s="10">
        <f t="shared" si="18"/>
        <v>0</v>
      </c>
      <c r="AI47" s="10" t="str">
        <f t="shared" si="19"/>
        <v>0</v>
      </c>
      <c r="AJ47" s="10" t="b">
        <f t="shared" si="20"/>
        <v>0</v>
      </c>
      <c r="AK47" s="10" t="b">
        <f t="shared" si="21"/>
        <v>0</v>
      </c>
      <c r="AL47" s="10">
        <f t="shared" si="22"/>
        <v>0</v>
      </c>
      <c r="AM47" s="10" t="str">
        <f t="shared" si="23"/>
        <v>0</v>
      </c>
      <c r="AN47" s="10" t="b">
        <f t="shared" si="24"/>
        <v>0</v>
      </c>
      <c r="AO47" s="10" t="b">
        <f t="shared" si="25"/>
        <v>0</v>
      </c>
      <c r="AP47" s="10">
        <f t="shared" si="26"/>
        <v>0</v>
      </c>
      <c r="AQ47" s="10" t="str">
        <f t="shared" si="27"/>
        <v>0</v>
      </c>
      <c r="AR47" s="10">
        <f t="shared" si="28"/>
        <v>0</v>
      </c>
      <c r="AS47" s="10" t="str">
        <f t="shared" si="29"/>
        <v>0</v>
      </c>
    </row>
    <row r="48" spans="1:45" ht="18" customHeight="1">
      <c r="A48" s="29" t="s">
        <v>84</v>
      </c>
      <c r="B48" s="35" t="str">
        <f>'ฉบับที่ 1'!B48</f>
        <v>6/5</v>
      </c>
      <c r="C48" s="36">
        <f>'ฉบับที่ 1'!C48</f>
        <v>42091</v>
      </c>
      <c r="D48" s="37" t="str">
        <f>'ฉบับที่ 1'!D48</f>
        <v>นางสาว วณิชยา  ทิมา</v>
      </c>
      <c r="E48" s="35">
        <f>'ฉบับที่ 1'!E48</f>
        <v>2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1">
        <f t="shared" si="15"/>
        <v>0</v>
      </c>
      <c r="AF48" s="10" t="str">
        <f t="shared" si="16"/>
        <v>0</v>
      </c>
      <c r="AG48" s="10" t="b">
        <f t="shared" si="17"/>
        <v>0</v>
      </c>
      <c r="AH48" s="10">
        <f t="shared" si="18"/>
        <v>0</v>
      </c>
      <c r="AI48" s="10" t="str">
        <f t="shared" si="19"/>
        <v>0</v>
      </c>
      <c r="AJ48" s="10" t="b">
        <f t="shared" si="20"/>
        <v>0</v>
      </c>
      <c r="AK48" s="10" t="b">
        <f t="shared" si="21"/>
        <v>0</v>
      </c>
      <c r="AL48" s="10">
        <f t="shared" si="22"/>
        <v>0</v>
      </c>
      <c r="AM48" s="10" t="str">
        <f t="shared" si="23"/>
        <v>0</v>
      </c>
      <c r="AN48" s="10" t="b">
        <f t="shared" si="24"/>
        <v>0</v>
      </c>
      <c r="AO48" s="10" t="b">
        <f t="shared" si="25"/>
        <v>0</v>
      </c>
      <c r="AP48" s="10">
        <f t="shared" si="26"/>
        <v>0</v>
      </c>
      <c r="AQ48" s="10" t="str">
        <f t="shared" si="27"/>
        <v>0</v>
      </c>
      <c r="AR48" s="10">
        <f t="shared" si="28"/>
        <v>0</v>
      </c>
      <c r="AS48" s="10" t="str">
        <f t="shared" si="29"/>
        <v>0</v>
      </c>
    </row>
    <row r="49" spans="1:45" ht="18" customHeight="1">
      <c r="A49" s="29" t="s">
        <v>85</v>
      </c>
      <c r="B49" s="35" t="str">
        <f>'ฉบับที่ 1'!B49</f>
        <v>6/5</v>
      </c>
      <c r="C49" s="36">
        <f>'ฉบับที่ 1'!C49</f>
        <v>42809</v>
      </c>
      <c r="D49" s="37" t="str">
        <f>'ฉบับที่ 1'!D49</f>
        <v>นางสาว ศศิมน  บุญสิทธิ์</v>
      </c>
      <c r="E49" s="35">
        <f>'ฉบับที่ 1'!E49</f>
        <v>2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1">
        <f t="shared" si="15"/>
        <v>0</v>
      </c>
      <c r="AF49" s="10" t="str">
        <f t="shared" si="16"/>
        <v>0</v>
      </c>
      <c r="AG49" s="10" t="b">
        <f t="shared" si="17"/>
        <v>0</v>
      </c>
      <c r="AH49" s="10">
        <f t="shared" si="18"/>
        <v>0</v>
      </c>
      <c r="AI49" s="10" t="str">
        <f t="shared" si="19"/>
        <v>0</v>
      </c>
      <c r="AJ49" s="10" t="b">
        <f t="shared" si="20"/>
        <v>0</v>
      </c>
      <c r="AK49" s="10" t="b">
        <f t="shared" si="21"/>
        <v>0</v>
      </c>
      <c r="AL49" s="10">
        <f t="shared" si="22"/>
        <v>0</v>
      </c>
      <c r="AM49" s="10" t="str">
        <f t="shared" si="23"/>
        <v>0</v>
      </c>
      <c r="AN49" s="10" t="b">
        <f t="shared" si="24"/>
        <v>0</v>
      </c>
      <c r="AO49" s="10" t="b">
        <f t="shared" si="25"/>
        <v>0</v>
      </c>
      <c r="AP49" s="10">
        <f t="shared" si="26"/>
        <v>0</v>
      </c>
      <c r="AQ49" s="10" t="str">
        <f t="shared" si="27"/>
        <v>0</v>
      </c>
      <c r="AR49" s="10">
        <f t="shared" si="28"/>
        <v>0</v>
      </c>
      <c r="AS49" s="10" t="str">
        <f t="shared" si="29"/>
        <v>0</v>
      </c>
    </row>
    <row r="50" spans="1:45" ht="18" customHeight="1">
      <c r="A50" s="29" t="s">
        <v>86</v>
      </c>
      <c r="B50" s="35" t="str">
        <f>'ฉบับที่ 1'!B50</f>
        <v>6/5</v>
      </c>
      <c r="C50" s="36">
        <f>'ฉบับที่ 1'!C50</f>
        <v>42810</v>
      </c>
      <c r="D50" s="37" t="str">
        <f>'ฉบับที่ 1'!D50</f>
        <v>นางสาว กฤษศิริ  สิงห์พล</v>
      </c>
      <c r="E50" s="35">
        <f>'ฉบับที่ 1'!E50</f>
        <v>2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1">
        <f t="shared" si="15"/>
        <v>0</v>
      </c>
      <c r="AF50" s="10" t="str">
        <f t="shared" si="16"/>
        <v>0</v>
      </c>
      <c r="AG50" s="10" t="b">
        <f t="shared" si="17"/>
        <v>0</v>
      </c>
      <c r="AH50" s="10">
        <f t="shared" si="18"/>
        <v>0</v>
      </c>
      <c r="AI50" s="10" t="str">
        <f t="shared" si="19"/>
        <v>0</v>
      </c>
      <c r="AJ50" s="10" t="b">
        <f t="shared" si="20"/>
        <v>0</v>
      </c>
      <c r="AK50" s="10" t="b">
        <f t="shared" si="21"/>
        <v>0</v>
      </c>
      <c r="AL50" s="10">
        <f t="shared" si="22"/>
        <v>0</v>
      </c>
      <c r="AM50" s="10" t="str">
        <f t="shared" si="23"/>
        <v>0</v>
      </c>
      <c r="AN50" s="10" t="b">
        <f t="shared" si="24"/>
        <v>0</v>
      </c>
      <c r="AO50" s="10" t="b">
        <f t="shared" si="25"/>
        <v>0</v>
      </c>
      <c r="AP50" s="10">
        <f t="shared" si="26"/>
        <v>0</v>
      </c>
      <c r="AQ50" s="10" t="str">
        <f t="shared" si="27"/>
        <v>0</v>
      </c>
      <c r="AR50" s="10">
        <f t="shared" si="28"/>
        <v>0</v>
      </c>
      <c r="AS50" s="10" t="str">
        <f t="shared" si="29"/>
        <v>0</v>
      </c>
    </row>
    <row r="51" spans="1:45" ht="18" customHeight="1">
      <c r="A51" s="29" t="s">
        <v>87</v>
      </c>
      <c r="B51" s="35">
        <f>'ฉบับที่ 1'!B51</f>
        <v>0</v>
      </c>
      <c r="C51" s="36">
        <f>'ฉบับที่ 1'!C51</f>
        <v>0</v>
      </c>
      <c r="D51" s="37">
        <f>'ฉบับที่ 1'!D51</f>
        <v>0</v>
      </c>
      <c r="E51" s="35">
        <f>'ฉบับที่ 1'!E51</f>
        <v>0</v>
      </c>
      <c r="F51" s="33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1">
        <f t="shared" si="15"/>
        <v>0</v>
      </c>
      <c r="AF51" s="10" t="str">
        <f t="shared" si="16"/>
        <v>0</v>
      </c>
      <c r="AG51" s="10" t="b">
        <f t="shared" si="17"/>
        <v>0</v>
      </c>
      <c r="AH51" s="10">
        <f t="shared" si="18"/>
        <v>0</v>
      </c>
      <c r="AI51" s="10" t="str">
        <f t="shared" si="19"/>
        <v>0</v>
      </c>
      <c r="AJ51" s="10" t="b">
        <f t="shared" si="20"/>
        <v>0</v>
      </c>
      <c r="AK51" s="10" t="b">
        <f t="shared" si="21"/>
        <v>0</v>
      </c>
      <c r="AL51" s="10">
        <f t="shared" si="22"/>
        <v>0</v>
      </c>
      <c r="AM51" s="10" t="str">
        <f t="shared" si="23"/>
        <v>0</v>
      </c>
      <c r="AN51" s="10" t="b">
        <f t="shared" si="24"/>
        <v>0</v>
      </c>
      <c r="AO51" s="10" t="b">
        <f t="shared" si="25"/>
        <v>0</v>
      </c>
      <c r="AP51" s="10">
        <f t="shared" si="26"/>
        <v>0</v>
      </c>
      <c r="AQ51" s="10" t="str">
        <f t="shared" si="27"/>
        <v>0</v>
      </c>
      <c r="AR51" s="10">
        <f t="shared" si="28"/>
        <v>0</v>
      </c>
      <c r="AS51" s="10" t="str">
        <f t="shared" si="29"/>
        <v>0</v>
      </c>
    </row>
    <row r="52" spans="1:45" ht="18" customHeight="1">
      <c r="A52" s="29" t="s">
        <v>88</v>
      </c>
      <c r="B52" s="35">
        <f>'ฉบับที่ 1'!B52</f>
        <v>0</v>
      </c>
      <c r="C52" s="36">
        <f>'ฉบับที่ 1'!C52</f>
        <v>0</v>
      </c>
      <c r="D52" s="37">
        <f>'ฉบับที่ 1'!D52</f>
        <v>0</v>
      </c>
      <c r="E52" s="35">
        <f>'ฉบับที่ 1'!E52</f>
        <v>0</v>
      </c>
      <c r="F52" s="33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1">
        <f t="shared" si="15"/>
        <v>0</v>
      </c>
      <c r="AF52" s="10" t="str">
        <f t="shared" si="16"/>
        <v>0</v>
      </c>
      <c r="AG52" s="10" t="b">
        <f t="shared" si="17"/>
        <v>0</v>
      </c>
      <c r="AH52" s="10">
        <f t="shared" si="18"/>
        <v>0</v>
      </c>
      <c r="AI52" s="10" t="str">
        <f t="shared" si="19"/>
        <v>0</v>
      </c>
      <c r="AJ52" s="10" t="b">
        <f t="shared" si="20"/>
        <v>0</v>
      </c>
      <c r="AK52" s="10" t="b">
        <f t="shared" si="21"/>
        <v>0</v>
      </c>
      <c r="AL52" s="10">
        <f t="shared" si="22"/>
        <v>0</v>
      </c>
      <c r="AM52" s="10" t="str">
        <f t="shared" si="23"/>
        <v>0</v>
      </c>
      <c r="AN52" s="10" t="b">
        <f t="shared" si="24"/>
        <v>0</v>
      </c>
      <c r="AO52" s="10" t="b">
        <f t="shared" si="25"/>
        <v>0</v>
      </c>
      <c r="AP52" s="10">
        <f t="shared" si="26"/>
        <v>0</v>
      </c>
      <c r="AQ52" s="10" t="str">
        <f t="shared" si="27"/>
        <v>0</v>
      </c>
      <c r="AR52" s="10">
        <f t="shared" si="28"/>
        <v>0</v>
      </c>
      <c r="AS52" s="10" t="str">
        <f t="shared" si="29"/>
        <v>0</v>
      </c>
    </row>
    <row r="53" spans="1:45" ht="18" customHeight="1">
      <c r="A53" s="29" t="s">
        <v>89</v>
      </c>
      <c r="B53" s="35">
        <f>'ฉบับที่ 1'!B53</f>
        <v>0</v>
      </c>
      <c r="C53" s="36">
        <f>'ฉบับที่ 1'!C53</f>
        <v>0</v>
      </c>
      <c r="D53" s="37">
        <f>'ฉบับที่ 1'!D53</f>
        <v>0</v>
      </c>
      <c r="E53" s="35">
        <f>'ฉบับที่ 1'!E53</f>
        <v>0</v>
      </c>
      <c r="F53" s="33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1">
        <f t="shared" si="15"/>
        <v>0</v>
      </c>
      <c r="AF53" s="10" t="str">
        <f t="shared" si="16"/>
        <v>0</v>
      </c>
      <c r="AG53" s="10" t="b">
        <f t="shared" si="17"/>
        <v>0</v>
      </c>
      <c r="AH53" s="10">
        <f t="shared" si="18"/>
        <v>0</v>
      </c>
      <c r="AI53" s="10" t="str">
        <f t="shared" si="19"/>
        <v>0</v>
      </c>
      <c r="AJ53" s="10" t="b">
        <f t="shared" si="20"/>
        <v>0</v>
      </c>
      <c r="AK53" s="10" t="b">
        <f t="shared" si="21"/>
        <v>0</v>
      </c>
      <c r="AL53" s="10">
        <f t="shared" si="22"/>
        <v>0</v>
      </c>
      <c r="AM53" s="10" t="str">
        <f t="shared" si="23"/>
        <v>0</v>
      </c>
      <c r="AN53" s="10" t="b">
        <f t="shared" si="24"/>
        <v>0</v>
      </c>
      <c r="AO53" s="10" t="b">
        <f t="shared" si="25"/>
        <v>0</v>
      </c>
      <c r="AP53" s="10">
        <f t="shared" si="26"/>
        <v>0</v>
      </c>
      <c r="AQ53" s="10" t="str">
        <f t="shared" si="27"/>
        <v>0</v>
      </c>
      <c r="AR53" s="10">
        <f t="shared" si="28"/>
        <v>0</v>
      </c>
      <c r="AS53" s="10" t="str">
        <f t="shared" si="29"/>
        <v>0</v>
      </c>
    </row>
    <row r="56" ht="21" thickBot="1"/>
    <row r="57" spans="4:10" ht="27" thickBot="1">
      <c r="D57" s="4" t="s">
        <v>55</v>
      </c>
      <c r="E57" s="5"/>
      <c r="F57" s="5"/>
      <c r="G57" s="5"/>
      <c r="H57" s="5"/>
      <c r="I57" s="5"/>
      <c r="J57" s="6"/>
    </row>
  </sheetData>
  <sheetProtection/>
  <mergeCells count="9">
    <mergeCell ref="AM1:AM3"/>
    <mergeCell ref="AQ1:AQ3"/>
    <mergeCell ref="AS1:AS3"/>
    <mergeCell ref="A2:E2"/>
    <mergeCell ref="A1:E1"/>
    <mergeCell ref="AF1:AF3"/>
    <mergeCell ref="AI1:AI3"/>
    <mergeCell ref="F1:AD1"/>
    <mergeCell ref="F2:A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55"/>
  <sheetViews>
    <sheetView zoomScalePageLayoutView="0" workbookViewId="0" topLeftCell="A1">
      <selection activeCell="AD3" sqref="AD1:AF16384"/>
    </sheetView>
  </sheetViews>
  <sheetFormatPr defaultColWidth="9.140625" defaultRowHeight="21.75"/>
  <cols>
    <col min="1" max="1" width="5.421875" style="13" customWidth="1"/>
    <col min="2" max="2" width="5.140625" style="13" customWidth="1"/>
    <col min="3" max="3" width="7.7109375" style="13" customWidth="1"/>
    <col min="4" max="4" width="27.7109375" style="13" customWidth="1"/>
    <col min="5" max="5" width="9.140625" style="13" customWidth="1"/>
    <col min="6" max="30" width="3.140625" style="13" customWidth="1"/>
    <col min="31" max="31" width="3.7109375" style="13" hidden="1" customWidth="1"/>
    <col min="32" max="32" width="3.7109375" style="13" customWidth="1"/>
    <col min="33" max="34" width="3.7109375" style="13" hidden="1" customWidth="1"/>
    <col min="35" max="35" width="3.7109375" style="13" customWidth="1"/>
    <col min="36" max="38" width="3.7109375" style="13" hidden="1" customWidth="1"/>
    <col min="39" max="39" width="3.7109375" style="13" customWidth="1"/>
    <col min="40" max="42" width="3.7109375" style="13" hidden="1" customWidth="1"/>
    <col min="43" max="43" width="3.7109375" style="13" customWidth="1"/>
    <col min="44" max="44" width="3.7109375" style="13" hidden="1" customWidth="1"/>
    <col min="45" max="45" width="3.7109375" style="13" customWidth="1"/>
    <col min="46" max="16384" width="9.140625" style="13" customWidth="1"/>
  </cols>
  <sheetData>
    <row r="1" spans="1:45" ht="22.5" customHeight="1">
      <c r="A1" s="63" t="s">
        <v>26</v>
      </c>
      <c r="B1" s="63"/>
      <c r="C1" s="63"/>
      <c r="D1" s="63"/>
      <c r="E1" s="63"/>
      <c r="F1" s="63" t="s">
        <v>34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17"/>
      <c r="AF1" s="64" t="s">
        <v>17</v>
      </c>
      <c r="AG1" s="8"/>
      <c r="AH1" s="8"/>
      <c r="AI1" s="64" t="s">
        <v>27</v>
      </c>
      <c r="AJ1" s="8"/>
      <c r="AK1" s="8"/>
      <c r="AL1" s="8"/>
      <c r="AM1" s="64" t="s">
        <v>18</v>
      </c>
      <c r="AN1" s="8"/>
      <c r="AO1" s="8"/>
      <c r="AP1" s="8"/>
      <c r="AQ1" s="64" t="s">
        <v>19</v>
      </c>
      <c r="AR1" s="8"/>
      <c r="AS1" s="64" t="s">
        <v>28</v>
      </c>
    </row>
    <row r="2" spans="1:45" ht="21.75">
      <c r="A2" s="63" t="str">
        <f>'ฉบับที่ 1'!A2</f>
        <v>ชั้น ม.6/5 (ครูสมศักดิ์ พาหะมาก,ครูสุธารส วรนาม )</v>
      </c>
      <c r="B2" s="63"/>
      <c r="C2" s="63"/>
      <c r="D2" s="63"/>
      <c r="E2" s="63"/>
      <c r="F2" s="63" t="s">
        <v>25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17"/>
      <c r="AF2" s="64"/>
      <c r="AG2" s="8"/>
      <c r="AH2" s="8"/>
      <c r="AI2" s="64"/>
      <c r="AJ2" s="8"/>
      <c r="AK2" s="8"/>
      <c r="AL2" s="8"/>
      <c r="AM2" s="64"/>
      <c r="AN2" s="8"/>
      <c r="AO2" s="8"/>
      <c r="AP2" s="8"/>
      <c r="AQ2" s="64"/>
      <c r="AR2" s="8"/>
      <c r="AS2" s="64"/>
    </row>
    <row r="3" spans="1:45" ht="21.75">
      <c r="A3" s="27" t="s">
        <v>21</v>
      </c>
      <c r="B3" s="27" t="s">
        <v>20</v>
      </c>
      <c r="C3" s="27" t="s">
        <v>22</v>
      </c>
      <c r="D3" s="27" t="s">
        <v>23</v>
      </c>
      <c r="E3" s="27" t="s">
        <v>24</v>
      </c>
      <c r="F3" s="28">
        <v>1</v>
      </c>
      <c r="G3" s="28">
        <v>2</v>
      </c>
      <c r="H3" s="28">
        <v>3</v>
      </c>
      <c r="I3" s="28">
        <v>4</v>
      </c>
      <c r="J3" s="28">
        <v>5</v>
      </c>
      <c r="K3" s="28">
        <v>6</v>
      </c>
      <c r="L3" s="28">
        <v>7</v>
      </c>
      <c r="M3" s="28">
        <v>8</v>
      </c>
      <c r="N3" s="28">
        <v>9</v>
      </c>
      <c r="O3" s="28">
        <v>10</v>
      </c>
      <c r="P3" s="28">
        <v>11</v>
      </c>
      <c r="Q3" s="28">
        <v>12</v>
      </c>
      <c r="R3" s="28">
        <v>13</v>
      </c>
      <c r="S3" s="28">
        <v>14</v>
      </c>
      <c r="T3" s="28">
        <v>15</v>
      </c>
      <c r="U3" s="28">
        <v>16</v>
      </c>
      <c r="V3" s="28">
        <v>17</v>
      </c>
      <c r="W3" s="28">
        <v>18</v>
      </c>
      <c r="X3" s="28">
        <v>19</v>
      </c>
      <c r="Y3" s="28">
        <v>20</v>
      </c>
      <c r="Z3" s="28">
        <v>21</v>
      </c>
      <c r="AA3" s="28">
        <v>22</v>
      </c>
      <c r="AB3" s="28">
        <v>23</v>
      </c>
      <c r="AC3" s="28">
        <v>24</v>
      </c>
      <c r="AD3" s="28">
        <v>25</v>
      </c>
      <c r="AE3" s="17"/>
      <c r="AF3" s="64"/>
      <c r="AG3" s="8"/>
      <c r="AH3" s="8"/>
      <c r="AI3" s="64"/>
      <c r="AJ3" s="8"/>
      <c r="AK3" s="8"/>
      <c r="AL3" s="8"/>
      <c r="AM3" s="64"/>
      <c r="AN3" s="8"/>
      <c r="AO3" s="8"/>
      <c r="AP3" s="8"/>
      <c r="AQ3" s="64"/>
      <c r="AR3" s="8"/>
      <c r="AS3" s="64"/>
    </row>
    <row r="4" spans="1:46" s="19" customFormat="1" ht="18" customHeight="1">
      <c r="A4" s="29" t="s">
        <v>65</v>
      </c>
      <c r="B4" s="35" t="str">
        <f>'ฉบับที่ 1'!B4</f>
        <v>6/5</v>
      </c>
      <c r="C4" s="36">
        <f>'ฉบับที่ 1'!C4</f>
        <v>39026</v>
      </c>
      <c r="D4" s="37" t="str">
        <f>'ฉบับที่ 1'!D4</f>
        <v>นาย อุกกฤษฏ์  จงไกรจักร์</v>
      </c>
      <c r="E4" s="35">
        <f>'ฉบับที่ 1'!E4</f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1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4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4">IF(Z4=3,1,IF(Z4=2,2,IF(Z4=1,3)))</f>
        <v>0</v>
      </c>
      <c r="AK4" s="10" t="b">
        <f aca="true" t="shared" si="4" ref="AK4:AK44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4">IF(P4=3,1,IF(P4=2,2,IF(P4=1,3)))</f>
        <v>0</v>
      </c>
      <c r="AO4" s="10" t="b">
        <f aca="true" t="shared" si="7" ref="AO4:AO44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18"/>
    </row>
    <row r="5" spans="1:46" s="19" customFormat="1" ht="18" customHeight="1">
      <c r="A5" s="32" t="s">
        <v>66</v>
      </c>
      <c r="B5" s="35" t="str">
        <f>'ฉบับที่ 1'!B5</f>
        <v>6/5</v>
      </c>
      <c r="C5" s="36">
        <f>'ฉบับที่ 1'!C5</f>
        <v>39508</v>
      </c>
      <c r="D5" s="37" t="str">
        <f>'ฉบับที่ 1'!D5</f>
        <v>นาย ไอสิวัส  เรืองเพ็ชร์</v>
      </c>
      <c r="E5" s="35">
        <f>'ฉบับที่ 1'!E5</f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1">
        <f aca="true" t="shared" si="10" ref="AE5:AE4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18"/>
    </row>
    <row r="6" spans="1:46" s="19" customFormat="1" ht="18" customHeight="1">
      <c r="A6" s="32" t="s">
        <v>67</v>
      </c>
      <c r="B6" s="35" t="str">
        <f>'ฉบับที่ 1'!B6</f>
        <v>6/5</v>
      </c>
      <c r="C6" s="36">
        <f>'ฉบับที่ 1'!C6</f>
        <v>39561</v>
      </c>
      <c r="D6" s="37" t="str">
        <f>'ฉบับที่ 1'!D6</f>
        <v>นาย ใจเมือง  ปลั่งดี</v>
      </c>
      <c r="E6" s="35">
        <f>'ฉบับที่ 1'!E6</f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1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18"/>
    </row>
    <row r="7" spans="1:46" s="19" customFormat="1" ht="18" customHeight="1">
      <c r="A7" s="32" t="s">
        <v>68</v>
      </c>
      <c r="B7" s="35" t="str">
        <f>'ฉบับที่ 1'!B7</f>
        <v>6/5</v>
      </c>
      <c r="C7" s="36">
        <f>'ฉบับที่ 1'!C7</f>
        <v>39569</v>
      </c>
      <c r="D7" s="37" t="str">
        <f>'ฉบับที่ 1'!D7</f>
        <v>นาย วิชญนนท์  พูนเพิ่มความดี</v>
      </c>
      <c r="E7" s="35">
        <f>'ฉบับที่ 1'!E7</f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1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18"/>
    </row>
    <row r="8" spans="1:46" s="19" customFormat="1" ht="18" customHeight="1">
      <c r="A8" s="32" t="s">
        <v>69</v>
      </c>
      <c r="B8" s="35" t="str">
        <f>'ฉบับที่ 1'!B8</f>
        <v>6/5</v>
      </c>
      <c r="C8" s="36">
        <f>'ฉบับที่ 1'!C8</f>
        <v>39572</v>
      </c>
      <c r="D8" s="37" t="str">
        <f>'ฉบับที่ 1'!D8</f>
        <v>นาย สวัญวุฐิ  บุญมาก</v>
      </c>
      <c r="E8" s="35">
        <f>'ฉบับที่ 1'!E8</f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1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18"/>
    </row>
    <row r="9" spans="1:46" s="19" customFormat="1" ht="18" customHeight="1">
      <c r="A9" s="29" t="s">
        <v>70</v>
      </c>
      <c r="B9" s="35" t="str">
        <f>'ฉบับที่ 1'!B9</f>
        <v>6/5</v>
      </c>
      <c r="C9" s="36">
        <f>'ฉบับที่ 1'!C9</f>
        <v>39824</v>
      </c>
      <c r="D9" s="37" t="str">
        <f>'ฉบับที่ 1'!D9</f>
        <v>นาย สิรภัทร  ทองกลัด</v>
      </c>
      <c r="E9" s="35">
        <f>'ฉบับที่ 1'!E9</f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1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18"/>
    </row>
    <row r="10" spans="1:46" s="19" customFormat="1" ht="18" customHeight="1">
      <c r="A10" s="32" t="s">
        <v>71</v>
      </c>
      <c r="B10" s="35" t="str">
        <f>'ฉบับที่ 1'!B10</f>
        <v>6/5</v>
      </c>
      <c r="C10" s="36">
        <f>'ฉบับที่ 1'!C10</f>
        <v>40879</v>
      </c>
      <c r="D10" s="37" t="str">
        <f>'ฉบับที่ 1'!D10</f>
        <v>นาย กฤษณ์ชัย  บุญส่ง</v>
      </c>
      <c r="E10" s="35">
        <f>'ฉบับที่ 1'!E10</f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1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18"/>
    </row>
    <row r="11" spans="1:46" s="19" customFormat="1" ht="18" customHeight="1">
      <c r="A11" s="32" t="s">
        <v>72</v>
      </c>
      <c r="B11" s="35" t="str">
        <f>'ฉบับที่ 1'!B11</f>
        <v>6/5</v>
      </c>
      <c r="C11" s="36">
        <f>'ฉบับที่ 1'!C11</f>
        <v>42084</v>
      </c>
      <c r="D11" s="37" t="str">
        <f>'ฉบับที่ 1'!D11</f>
        <v>นาย พงศธร  คณาชอบ</v>
      </c>
      <c r="E11" s="35">
        <f>'ฉบับที่ 1'!E11</f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1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18"/>
    </row>
    <row r="12" spans="1:46" s="19" customFormat="1" ht="18" customHeight="1">
      <c r="A12" s="32" t="s">
        <v>73</v>
      </c>
      <c r="B12" s="35" t="str">
        <f>'ฉบับที่ 1'!B12</f>
        <v>6/5</v>
      </c>
      <c r="C12" s="36">
        <f>'ฉบับที่ 1'!C12</f>
        <v>39511</v>
      </c>
      <c r="D12" s="37" t="str">
        <f>'ฉบับที่ 1'!D12</f>
        <v>นางสาว กิ่งสุดา  สมอินอ้อย</v>
      </c>
      <c r="E12" s="35">
        <f>'ฉบับที่ 1'!E12</f>
        <v>2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1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18"/>
    </row>
    <row r="13" spans="1:46" s="19" customFormat="1" ht="18" customHeight="1">
      <c r="A13" s="32" t="s">
        <v>74</v>
      </c>
      <c r="B13" s="35" t="str">
        <f>'ฉบับที่ 1'!B13</f>
        <v>6/5</v>
      </c>
      <c r="C13" s="36">
        <f>'ฉบับที่ 1'!C13</f>
        <v>39513</v>
      </c>
      <c r="D13" s="37" t="str">
        <f>'ฉบับที่ 1'!D13</f>
        <v>นางสาว สิตาพัชญ์  เมฆาเรืองพันธุ์</v>
      </c>
      <c r="E13" s="35">
        <f>'ฉบับที่ 1'!E13</f>
        <v>2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1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18"/>
    </row>
    <row r="14" spans="1:46" s="19" customFormat="1" ht="18" customHeight="1">
      <c r="A14" s="29" t="s">
        <v>75</v>
      </c>
      <c r="B14" s="35" t="str">
        <f>'ฉบับที่ 1'!B14</f>
        <v>6/5</v>
      </c>
      <c r="C14" s="36">
        <f>'ฉบับที่ 1'!C14</f>
        <v>39514</v>
      </c>
      <c r="D14" s="37" t="str">
        <f>'ฉบับที่ 1'!D14</f>
        <v>นางสาว ชวันรัตน์  ปัญจสิริโรจน์</v>
      </c>
      <c r="E14" s="35">
        <f>'ฉบับที่ 1'!E14</f>
        <v>2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1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18"/>
    </row>
    <row r="15" spans="1:46" s="19" customFormat="1" ht="18" customHeight="1">
      <c r="A15" s="32" t="s">
        <v>76</v>
      </c>
      <c r="B15" s="35" t="str">
        <f>'ฉบับที่ 1'!B15</f>
        <v>6/5</v>
      </c>
      <c r="C15" s="36">
        <f>'ฉบับที่ 1'!C15</f>
        <v>39515</v>
      </c>
      <c r="D15" s="37" t="str">
        <f>'ฉบับที่ 1'!D15</f>
        <v>นางสาว ชวิศา  ยิ้มประดิษฐ์</v>
      </c>
      <c r="E15" s="35">
        <f>'ฉบับที่ 1'!E15</f>
        <v>2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1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18"/>
    </row>
    <row r="16" spans="1:46" s="19" customFormat="1" ht="18" customHeight="1">
      <c r="A16" s="32" t="s">
        <v>77</v>
      </c>
      <c r="B16" s="35" t="str">
        <f>'ฉบับที่ 1'!B16</f>
        <v>6/5</v>
      </c>
      <c r="C16" s="36">
        <f>'ฉบับที่ 1'!C16</f>
        <v>39519</v>
      </c>
      <c r="D16" s="37" t="str">
        <f>'ฉบับที่ 1'!D16</f>
        <v>นางสาว ณัฐกฤตา  ศรีวิภาต</v>
      </c>
      <c r="E16" s="35">
        <f>'ฉบับที่ 1'!E16</f>
        <v>2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1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18"/>
    </row>
    <row r="17" spans="1:46" s="19" customFormat="1" ht="18" customHeight="1">
      <c r="A17" s="32" t="s">
        <v>78</v>
      </c>
      <c r="B17" s="35" t="str">
        <f>'ฉบับที่ 1'!B17</f>
        <v>6/5</v>
      </c>
      <c r="C17" s="36">
        <f>'ฉบับที่ 1'!C17</f>
        <v>39531</v>
      </c>
      <c r="D17" s="37" t="str">
        <f>'ฉบับที่ 1'!D17</f>
        <v>นางสาว วันเพ็ญ  อร่ามศรี</v>
      </c>
      <c r="E17" s="35">
        <f>'ฉบับที่ 1'!E17</f>
        <v>2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1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18"/>
    </row>
    <row r="18" spans="1:46" s="19" customFormat="1" ht="18" customHeight="1">
      <c r="A18" s="32" t="s">
        <v>79</v>
      </c>
      <c r="B18" s="35" t="str">
        <f>'ฉบับที่ 1'!B18</f>
        <v>6/5</v>
      </c>
      <c r="C18" s="36">
        <f>'ฉบับที่ 1'!C18</f>
        <v>39581</v>
      </c>
      <c r="D18" s="37" t="str">
        <f>'ฉบับที่ 1'!D18</f>
        <v>นางสาว ชญานิศ  ธนโกเศศ</v>
      </c>
      <c r="E18" s="35">
        <f>'ฉบับที่ 1'!E18</f>
        <v>2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1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18"/>
    </row>
    <row r="19" spans="1:46" s="19" customFormat="1" ht="18" customHeight="1">
      <c r="A19" s="29" t="s">
        <v>80</v>
      </c>
      <c r="B19" s="35" t="str">
        <f>'ฉบับที่ 1'!B19</f>
        <v>6/5</v>
      </c>
      <c r="C19" s="36">
        <f>'ฉบับที่ 1'!C19</f>
        <v>39586</v>
      </c>
      <c r="D19" s="37" t="str">
        <f>'ฉบับที่ 1'!D19</f>
        <v>นางสาว ธนาสิริ  ด้วงทิพย์</v>
      </c>
      <c r="E19" s="35">
        <f>'ฉบับที่ 1'!E19</f>
        <v>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1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18"/>
    </row>
    <row r="20" spans="1:71" s="19" customFormat="1" ht="18" customHeight="1">
      <c r="A20" s="32" t="s">
        <v>29</v>
      </c>
      <c r="B20" s="35" t="str">
        <f>'ฉบับที่ 1'!B20</f>
        <v>6/5</v>
      </c>
      <c r="C20" s="36">
        <f>'ฉบับที่ 1'!C20</f>
        <v>39588</v>
      </c>
      <c r="D20" s="37" t="str">
        <f>'ฉบับที่ 1'!D20</f>
        <v>นางสาว ธัญญาลักษณ์  ทาระแพน</v>
      </c>
      <c r="E20" s="35">
        <f>'ฉบับที่ 1'!E20</f>
        <v>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1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</row>
    <row r="21" spans="1:71" s="19" customFormat="1" ht="18" customHeight="1">
      <c r="A21" s="32" t="s">
        <v>30</v>
      </c>
      <c r="B21" s="35" t="str">
        <f>'ฉบับที่ 1'!B21</f>
        <v>6/5</v>
      </c>
      <c r="C21" s="36">
        <f>'ฉบับที่ 1'!C21</f>
        <v>39608</v>
      </c>
      <c r="D21" s="37" t="str">
        <f>'ฉบับที่ 1'!D21</f>
        <v>นางสาว อภิญญา  ผ่องใส</v>
      </c>
      <c r="E21" s="35">
        <f>'ฉบับที่ 1'!E21</f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1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</row>
    <row r="22" spans="1:71" s="19" customFormat="1" ht="18" customHeight="1">
      <c r="A22" s="32" t="s">
        <v>31</v>
      </c>
      <c r="B22" s="35" t="str">
        <f>'ฉบับที่ 1'!B22</f>
        <v>6/5</v>
      </c>
      <c r="C22" s="36">
        <f>'ฉบับที่ 1'!C22</f>
        <v>39609</v>
      </c>
      <c r="D22" s="37" t="str">
        <f>'ฉบับที่ 1'!D22</f>
        <v>นางสาว อารยา  เอมพันธ์</v>
      </c>
      <c r="E22" s="35">
        <f>'ฉบับที่ 1'!E22</f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1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</row>
    <row r="23" spans="1:71" s="19" customFormat="1" ht="18" customHeight="1">
      <c r="A23" s="32" t="s">
        <v>56</v>
      </c>
      <c r="B23" s="35" t="str">
        <f>'ฉบับที่ 1'!B23</f>
        <v>6/5</v>
      </c>
      <c r="C23" s="36">
        <f>'ฉบับที่ 1'!C23</f>
        <v>39637</v>
      </c>
      <c r="D23" s="37" t="str">
        <f>'ฉบับที่ 1'!D23</f>
        <v>นางสาว มัทนียา  อร่ามโสภา</v>
      </c>
      <c r="E23" s="35">
        <f>'ฉบับที่ 1'!E23</f>
        <v>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1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</row>
    <row r="24" spans="1:71" s="19" customFormat="1" ht="18" customHeight="1">
      <c r="A24" s="29" t="s">
        <v>57</v>
      </c>
      <c r="B24" s="35" t="str">
        <f>'ฉบับที่ 1'!B24</f>
        <v>6/5</v>
      </c>
      <c r="C24" s="36">
        <f>'ฉบับที่ 1'!C24</f>
        <v>39641</v>
      </c>
      <c r="D24" s="37" t="str">
        <f>'ฉบับที่ 1'!D24</f>
        <v>นางสาว นาเดีย  โปสะยะบุตร</v>
      </c>
      <c r="E24" s="35">
        <f>'ฉบับที่ 1'!E24</f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1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</row>
    <row r="25" spans="1:45" s="19" customFormat="1" ht="18" customHeight="1">
      <c r="A25" s="32" t="s">
        <v>58</v>
      </c>
      <c r="B25" s="35" t="str">
        <f>'ฉบับที่ 1'!B25</f>
        <v>6/5</v>
      </c>
      <c r="C25" s="36">
        <f>'ฉบับที่ 1'!C25</f>
        <v>39643</v>
      </c>
      <c r="D25" s="37" t="str">
        <f>'ฉบับที่ 1'!D25</f>
        <v>นางสาว ปริศนา  แว่นไธสง</v>
      </c>
      <c r="E25" s="35">
        <f>'ฉบับที่ 1'!E25</f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1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19" customFormat="1" ht="18" customHeight="1">
      <c r="A26" s="32" t="s">
        <v>59</v>
      </c>
      <c r="B26" s="35" t="str">
        <f>'ฉบับที่ 1'!B26</f>
        <v>6/5</v>
      </c>
      <c r="C26" s="36">
        <f>'ฉบับที่ 1'!C26</f>
        <v>39648</v>
      </c>
      <c r="D26" s="37" t="str">
        <f>'ฉบับที่ 1'!D26</f>
        <v>นางสาว วราภรณ์  ประดิษฐ์</v>
      </c>
      <c r="E26" s="35">
        <f>'ฉบับที่ 1'!E26</f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1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19" customFormat="1" ht="18" customHeight="1">
      <c r="A27" s="32" t="s">
        <v>0</v>
      </c>
      <c r="B27" s="35" t="str">
        <f>'ฉบับที่ 1'!B27</f>
        <v>6/5</v>
      </c>
      <c r="C27" s="36">
        <f>'ฉบับที่ 1'!C27</f>
        <v>39686</v>
      </c>
      <c r="D27" s="37" t="str">
        <f>'ฉบับที่ 1'!D27</f>
        <v>นางสาว ญาณิศา  สังข์ทอง</v>
      </c>
      <c r="E27" s="35">
        <f>'ฉบับที่ 1'!E27</f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1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19" customFormat="1" ht="18" customHeight="1">
      <c r="A28" s="32" t="s">
        <v>1</v>
      </c>
      <c r="B28" s="35" t="str">
        <f>'ฉบับที่ 1'!B28</f>
        <v>6/5</v>
      </c>
      <c r="C28" s="36">
        <f>'ฉบับที่ 1'!C28</f>
        <v>39689</v>
      </c>
      <c r="D28" s="37" t="str">
        <f>'ฉบับที่ 1'!D28</f>
        <v>นางสาว ธัญญาลักษณ์  สายสุวรรณ์</v>
      </c>
      <c r="E28" s="35">
        <f>'ฉบับที่ 1'!E28</f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1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19" customFormat="1" ht="18" customHeight="1">
      <c r="A29" s="29" t="s">
        <v>2</v>
      </c>
      <c r="B29" s="35" t="str">
        <f>'ฉบับที่ 1'!B29</f>
        <v>6/5</v>
      </c>
      <c r="C29" s="36">
        <f>'ฉบับที่ 1'!C29</f>
        <v>39695</v>
      </c>
      <c r="D29" s="37" t="str">
        <f>'ฉบับที่ 1'!D29</f>
        <v>นางสาว พลอยตะวัน  เกาะพราห์ม</v>
      </c>
      <c r="E29" s="35">
        <f>'ฉบับที่ 1'!E29</f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1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19" customFormat="1" ht="18" customHeight="1">
      <c r="A30" s="32" t="s">
        <v>3</v>
      </c>
      <c r="B30" s="35" t="str">
        <f>'ฉบับที่ 1'!B30</f>
        <v>6/5</v>
      </c>
      <c r="C30" s="36">
        <f>'ฉบับที่ 1'!C30</f>
        <v>39699</v>
      </c>
      <c r="D30" s="37" t="str">
        <f>'ฉบับที่ 1'!D30</f>
        <v>นางสาว รัตนา  หวังโสภารักษ์</v>
      </c>
      <c r="E30" s="35">
        <f>'ฉบับที่ 1'!E30</f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1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19" customFormat="1" ht="18" customHeight="1">
      <c r="A31" s="32" t="s">
        <v>4</v>
      </c>
      <c r="B31" s="35" t="str">
        <f>'ฉบับที่ 1'!B31</f>
        <v>6/5</v>
      </c>
      <c r="C31" s="36">
        <f>'ฉบับที่ 1'!C31</f>
        <v>39707</v>
      </c>
      <c r="D31" s="37" t="str">
        <f>'ฉบับที่ 1'!D31</f>
        <v>นางสาว สุวิดา  ชุติเชาวน์</v>
      </c>
      <c r="E31" s="35">
        <f>'ฉบับที่ 1'!E31</f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1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19" customFormat="1" ht="18" customHeight="1">
      <c r="A32" s="32" t="s">
        <v>5</v>
      </c>
      <c r="B32" s="35" t="str">
        <f>'ฉบับที่ 1'!B32</f>
        <v>6/5</v>
      </c>
      <c r="C32" s="36">
        <f>'ฉบับที่ 1'!C32</f>
        <v>39789</v>
      </c>
      <c r="D32" s="37" t="str">
        <f>'ฉบับที่ 1'!D32</f>
        <v>นางสาว ณัฐธนาภา  เทพพงษ์เพชร</v>
      </c>
      <c r="E32" s="35">
        <f>'ฉบับที่ 1'!E32</f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1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19" customFormat="1" ht="18" customHeight="1">
      <c r="A33" s="32" t="s">
        <v>6</v>
      </c>
      <c r="B33" s="35" t="str">
        <f>'ฉบับที่ 1'!B33</f>
        <v>6/5</v>
      </c>
      <c r="C33" s="36">
        <f>'ฉบับที่ 1'!C33</f>
        <v>39798</v>
      </c>
      <c r="D33" s="37" t="str">
        <f>'ฉบับที่ 1'!D33</f>
        <v>นางสาว รัตนาภรณ์  ลำภู</v>
      </c>
      <c r="E33" s="35">
        <f>'ฉบับที่ 1'!E33</f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1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19" customFormat="1" ht="18" customHeight="1">
      <c r="A34" s="29" t="s">
        <v>7</v>
      </c>
      <c r="B34" s="35" t="str">
        <f>'ฉบับที่ 1'!B34</f>
        <v>6/5</v>
      </c>
      <c r="C34" s="36">
        <f>'ฉบับที่ 1'!C34</f>
        <v>39800</v>
      </c>
      <c r="D34" s="37" t="str">
        <f>'ฉบับที่ 1'!D34</f>
        <v>นางสาว วราภรณ์  คล่องแคล่ว</v>
      </c>
      <c r="E34" s="35">
        <f>'ฉบับที่ 1'!E34</f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1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19" customFormat="1" ht="18" customHeight="1">
      <c r="A35" s="32" t="s">
        <v>8</v>
      </c>
      <c r="B35" s="35" t="str">
        <f>'ฉบับที่ 1'!B35</f>
        <v>6/5</v>
      </c>
      <c r="C35" s="36">
        <f>'ฉบับที่ 1'!C35</f>
        <v>39839</v>
      </c>
      <c r="D35" s="37" t="str">
        <f>'ฉบับที่ 1'!D35</f>
        <v>นางสาว ธนัชชา  พลวิชัย</v>
      </c>
      <c r="E35" s="35">
        <f>'ฉบับที่ 1'!E35</f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1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19" customFormat="1" ht="18" customHeight="1">
      <c r="A36" s="32" t="s">
        <v>9</v>
      </c>
      <c r="B36" s="35" t="str">
        <f>'ฉบับที่ 1'!B36</f>
        <v>6/5</v>
      </c>
      <c r="C36" s="36">
        <f>'ฉบับที่ 1'!C36</f>
        <v>39851</v>
      </c>
      <c r="D36" s="37" t="str">
        <f>'ฉบับที่ 1'!D36</f>
        <v>นางสาว วลินดา  วงศ์ใหญ่</v>
      </c>
      <c r="E36" s="35">
        <f>'ฉบับที่ 1'!E36</f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1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19" customFormat="1" ht="18" customHeight="1">
      <c r="A37" s="32" t="s">
        <v>10</v>
      </c>
      <c r="B37" s="35" t="str">
        <f>'ฉบับที่ 1'!B37</f>
        <v>6/5</v>
      </c>
      <c r="C37" s="36">
        <f>'ฉบับที่ 1'!C37</f>
        <v>39856</v>
      </c>
      <c r="D37" s="37" t="str">
        <f>'ฉบับที่ 1'!D37</f>
        <v>นางสาว สุนิสา  ศรีชม</v>
      </c>
      <c r="E37" s="35">
        <f>'ฉบับที่ 1'!E37</f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1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19" customFormat="1" ht="18" customHeight="1">
      <c r="A38" s="32" t="s">
        <v>11</v>
      </c>
      <c r="B38" s="35" t="str">
        <f>'ฉบับที่ 1'!B38</f>
        <v>6/5</v>
      </c>
      <c r="C38" s="36">
        <f>'ฉบับที่ 1'!C38</f>
        <v>39885</v>
      </c>
      <c r="D38" s="37" t="str">
        <f>'ฉบับที่ 1'!D38</f>
        <v>นางสาว ชุตินันท์  ละอองเอก</v>
      </c>
      <c r="E38" s="35">
        <f>'ฉบับที่ 1'!E38</f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1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19" customFormat="1" ht="18" customHeight="1">
      <c r="A39" s="29" t="s">
        <v>12</v>
      </c>
      <c r="B39" s="35" t="str">
        <f>'ฉบับที่ 1'!B39</f>
        <v>6/5</v>
      </c>
      <c r="C39" s="36">
        <f>'ฉบับที่ 1'!C39</f>
        <v>39889</v>
      </c>
      <c r="D39" s="37" t="str">
        <f>'ฉบับที่ 1'!D39</f>
        <v>นางสาว เบญญาภา  คำภา</v>
      </c>
      <c r="E39" s="35">
        <f>'ฉบับที่ 1'!E39</f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1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19" customFormat="1" ht="18" customHeight="1">
      <c r="A40" s="32" t="s">
        <v>13</v>
      </c>
      <c r="B40" s="35" t="str">
        <f>'ฉบับที่ 1'!B40</f>
        <v>6/5</v>
      </c>
      <c r="C40" s="36">
        <f>'ฉบับที่ 1'!C40</f>
        <v>39891</v>
      </c>
      <c r="D40" s="37" t="str">
        <f>'ฉบับที่ 1'!D40</f>
        <v>นางสาว ปิยธิดา  ลี่แตง</v>
      </c>
      <c r="E40" s="35">
        <f>'ฉบับที่ 1'!E40</f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1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19" customFormat="1" ht="18" customHeight="1">
      <c r="A41" s="32" t="s">
        <v>14</v>
      </c>
      <c r="B41" s="35" t="str">
        <f>'ฉบับที่ 1'!B41</f>
        <v>6/5</v>
      </c>
      <c r="C41" s="36">
        <f>'ฉบับที่ 1'!C41</f>
        <v>39898</v>
      </c>
      <c r="D41" s="37" t="str">
        <f>'ฉบับที่ 1'!D41</f>
        <v>นางสาว ภัทรลภา  แซ่ลัก</v>
      </c>
      <c r="E41" s="35">
        <f>'ฉบับที่ 1'!E41</f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1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19" customFormat="1" ht="18" customHeight="1">
      <c r="A42" s="32" t="s">
        <v>15</v>
      </c>
      <c r="B42" s="35" t="str">
        <f>'ฉบับที่ 1'!B42</f>
        <v>6/5</v>
      </c>
      <c r="C42" s="36">
        <f>'ฉบับที่ 1'!C42</f>
        <v>39938</v>
      </c>
      <c r="D42" s="37" t="str">
        <f>'ฉบับที่ 1'!D42</f>
        <v>นางสาว จิตตินี  ฉัตรวัฒนาสกุล</v>
      </c>
      <c r="E42" s="35">
        <f>'ฉบับที่ 1'!E42</f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1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19" customFormat="1" ht="18" customHeight="1">
      <c r="A43" s="32" t="s">
        <v>16</v>
      </c>
      <c r="B43" s="35" t="str">
        <f>'ฉบับที่ 1'!B43</f>
        <v>6/5</v>
      </c>
      <c r="C43" s="36">
        <f>'ฉบับที่ 1'!C43</f>
        <v>40121</v>
      </c>
      <c r="D43" s="37" t="str">
        <f>'ฉบับที่ 1'!D43</f>
        <v>นางสาว ชลิตา  เชื้อทอง</v>
      </c>
      <c r="E43" s="35">
        <f>'ฉบับที่ 1'!E43</f>
        <v>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1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19" customFormat="1" ht="18" customHeight="1">
      <c r="A44" s="29" t="s">
        <v>60</v>
      </c>
      <c r="B44" s="35" t="str">
        <f>'ฉบับที่ 1'!B44</f>
        <v>6/5</v>
      </c>
      <c r="C44" s="36">
        <f>'ฉบับที่ 1'!C44</f>
        <v>40125</v>
      </c>
      <c r="D44" s="37" t="str">
        <f>'ฉบับที่ 1'!D44</f>
        <v>นางสาว นริศรา  ไชยชิต</v>
      </c>
      <c r="E44" s="35">
        <f>'ฉบับที่ 1'!E44</f>
        <v>2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1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29" t="s">
        <v>81</v>
      </c>
      <c r="B45" s="35" t="str">
        <f>'ฉบับที่ 1'!B45</f>
        <v>6/5</v>
      </c>
      <c r="C45" s="36">
        <f>'ฉบับที่ 1'!C45</f>
        <v>40134</v>
      </c>
      <c r="D45" s="37" t="str">
        <f>'ฉบับที่ 1'!D45</f>
        <v>นางสาว พิมพ์ญาดา  ทองตะโหนด</v>
      </c>
      <c r="E45" s="35">
        <f>'ฉบับที่ 1'!E45</f>
        <v>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1">
        <f aca="true" t="shared" si="15" ref="AE45:AE53">H45+M45+R45+U45+AC45</f>
        <v>0</v>
      </c>
      <c r="AF45" s="10" t="str">
        <f aca="true" t="shared" si="16" ref="AF45:AF53">IF(AE45=0,"0",AE45)</f>
        <v>0</v>
      </c>
      <c r="AG45" s="10" t="b">
        <f aca="true" t="shared" si="17" ref="AG45:AG53">IF(L45=3,1,IF(L45=2,2,IF(L45=1,3)))</f>
        <v>0</v>
      </c>
      <c r="AH45" s="10">
        <f aca="true" t="shared" si="18" ref="AH45:AH53">J45+AG45+Q45+W45+AA45</f>
        <v>0</v>
      </c>
      <c r="AI45" s="10" t="str">
        <f aca="true" t="shared" si="19" ref="AI45:AI53">IF(AH45=0,"0",AH45)</f>
        <v>0</v>
      </c>
      <c r="AJ45" s="10" t="b">
        <f aca="true" t="shared" si="20" ref="AJ45:AJ53">IF(Z45=3,1,IF(Z45=2,2,IF(Z45=1,3)))</f>
        <v>0</v>
      </c>
      <c r="AK45" s="10" t="b">
        <f aca="true" t="shared" si="21" ref="AK45:AK53">IF(AD45=3,1,IF(AD45=2,2,IF(AD45=1,3)))</f>
        <v>0</v>
      </c>
      <c r="AL45" s="10">
        <f aca="true" t="shared" si="22" ref="AL45:AL53">G45+O45+T45+AJ45+AK45</f>
        <v>0</v>
      </c>
      <c r="AM45" s="10" t="str">
        <f aca="true" t="shared" si="23" ref="AM45:AM53">IF(AL45=0,"0",AL45)</f>
        <v>0</v>
      </c>
      <c r="AN45" s="10" t="b">
        <f aca="true" t="shared" si="24" ref="AN45:AN53">IF(P45=3,1,IF(P45=2,2,IF(P45=1,3)))</f>
        <v>0</v>
      </c>
      <c r="AO45" s="10" t="b">
        <f aca="true" t="shared" si="25" ref="AO45:AO53">IF(S45=3,1,IF(S45=2,2,IF(S45=1,3)))</f>
        <v>0</v>
      </c>
      <c r="AP45" s="10">
        <f aca="true" t="shared" si="26" ref="AP45:AP53">K45+AN45+AO45+X45+AB45</f>
        <v>0</v>
      </c>
      <c r="AQ45" s="10" t="str">
        <f aca="true" t="shared" si="27" ref="AQ45:AQ53">IF(AP45=0,"0",AP45)</f>
        <v>0</v>
      </c>
      <c r="AR45" s="10">
        <f aca="true" t="shared" si="28" ref="AR45:AR53">F45+I45+N45+V45+Y45</f>
        <v>0</v>
      </c>
      <c r="AS45" s="10" t="str">
        <f aca="true" t="shared" si="29" ref="AS45:AS53">IF(AR45=0,"0",AR45)</f>
        <v>0</v>
      </c>
    </row>
    <row r="46" spans="1:45" ht="18" customHeight="1">
      <c r="A46" s="29" t="s">
        <v>82</v>
      </c>
      <c r="B46" s="35" t="str">
        <f>'ฉบับที่ 1'!B46</f>
        <v>6/5</v>
      </c>
      <c r="C46" s="36">
        <f>'ฉบับที่ 1'!C46</f>
        <v>40261</v>
      </c>
      <c r="D46" s="37" t="str">
        <f>'ฉบับที่ 1'!D46</f>
        <v>นางสาว กัญญ์วรา  นิลพัฒน์</v>
      </c>
      <c r="E46" s="35">
        <f>'ฉบับที่ 1'!E46</f>
        <v>2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1">
        <f t="shared" si="15"/>
        <v>0</v>
      </c>
      <c r="AF46" s="10" t="str">
        <f t="shared" si="16"/>
        <v>0</v>
      </c>
      <c r="AG46" s="10" t="b">
        <f t="shared" si="17"/>
        <v>0</v>
      </c>
      <c r="AH46" s="10">
        <f t="shared" si="18"/>
        <v>0</v>
      </c>
      <c r="AI46" s="10" t="str">
        <f t="shared" si="19"/>
        <v>0</v>
      </c>
      <c r="AJ46" s="10" t="b">
        <f t="shared" si="20"/>
        <v>0</v>
      </c>
      <c r="AK46" s="10" t="b">
        <f t="shared" si="21"/>
        <v>0</v>
      </c>
      <c r="AL46" s="10">
        <f t="shared" si="22"/>
        <v>0</v>
      </c>
      <c r="AM46" s="10" t="str">
        <f t="shared" si="23"/>
        <v>0</v>
      </c>
      <c r="AN46" s="10" t="b">
        <f t="shared" si="24"/>
        <v>0</v>
      </c>
      <c r="AO46" s="10" t="b">
        <f t="shared" si="25"/>
        <v>0</v>
      </c>
      <c r="AP46" s="10">
        <f t="shared" si="26"/>
        <v>0</v>
      </c>
      <c r="AQ46" s="10" t="str">
        <f t="shared" si="27"/>
        <v>0</v>
      </c>
      <c r="AR46" s="10">
        <f t="shared" si="28"/>
        <v>0</v>
      </c>
      <c r="AS46" s="10" t="str">
        <f t="shared" si="29"/>
        <v>0</v>
      </c>
    </row>
    <row r="47" spans="1:45" ht="18" customHeight="1">
      <c r="A47" s="29" t="s">
        <v>83</v>
      </c>
      <c r="B47" s="35" t="str">
        <f>'ฉบับที่ 1'!B47</f>
        <v>6/5</v>
      </c>
      <c r="C47" s="36">
        <f>'ฉบับที่ 1'!C47</f>
        <v>42068</v>
      </c>
      <c r="D47" s="37" t="str">
        <f>'ฉบับที่ 1'!D47</f>
        <v>นางสาว ลักษณ์สุดา  จันทร์ประเสริฐ</v>
      </c>
      <c r="E47" s="35">
        <f>'ฉบับที่ 1'!E47</f>
        <v>2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1">
        <f t="shared" si="15"/>
        <v>0</v>
      </c>
      <c r="AF47" s="10" t="str">
        <f t="shared" si="16"/>
        <v>0</v>
      </c>
      <c r="AG47" s="10" t="b">
        <f t="shared" si="17"/>
        <v>0</v>
      </c>
      <c r="AH47" s="10">
        <f t="shared" si="18"/>
        <v>0</v>
      </c>
      <c r="AI47" s="10" t="str">
        <f t="shared" si="19"/>
        <v>0</v>
      </c>
      <c r="AJ47" s="10" t="b">
        <f t="shared" si="20"/>
        <v>0</v>
      </c>
      <c r="AK47" s="10" t="b">
        <f t="shared" si="21"/>
        <v>0</v>
      </c>
      <c r="AL47" s="10">
        <f t="shared" si="22"/>
        <v>0</v>
      </c>
      <c r="AM47" s="10" t="str">
        <f t="shared" si="23"/>
        <v>0</v>
      </c>
      <c r="AN47" s="10" t="b">
        <f t="shared" si="24"/>
        <v>0</v>
      </c>
      <c r="AO47" s="10" t="b">
        <f t="shared" si="25"/>
        <v>0</v>
      </c>
      <c r="AP47" s="10">
        <f t="shared" si="26"/>
        <v>0</v>
      </c>
      <c r="AQ47" s="10" t="str">
        <f t="shared" si="27"/>
        <v>0</v>
      </c>
      <c r="AR47" s="10">
        <f t="shared" si="28"/>
        <v>0</v>
      </c>
      <c r="AS47" s="10" t="str">
        <f t="shared" si="29"/>
        <v>0</v>
      </c>
    </row>
    <row r="48" spans="1:45" ht="18" customHeight="1">
      <c r="A48" s="29" t="s">
        <v>84</v>
      </c>
      <c r="B48" s="35" t="str">
        <f>'ฉบับที่ 1'!B48</f>
        <v>6/5</v>
      </c>
      <c r="C48" s="36">
        <f>'ฉบับที่ 1'!C48</f>
        <v>42091</v>
      </c>
      <c r="D48" s="37" t="str">
        <f>'ฉบับที่ 1'!D48</f>
        <v>นางสาว วณิชยา  ทิมา</v>
      </c>
      <c r="E48" s="35">
        <f>'ฉบับที่ 1'!E48</f>
        <v>2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1">
        <f t="shared" si="15"/>
        <v>0</v>
      </c>
      <c r="AF48" s="10" t="str">
        <f t="shared" si="16"/>
        <v>0</v>
      </c>
      <c r="AG48" s="10" t="b">
        <f t="shared" si="17"/>
        <v>0</v>
      </c>
      <c r="AH48" s="10">
        <f t="shared" si="18"/>
        <v>0</v>
      </c>
      <c r="AI48" s="10" t="str">
        <f t="shared" si="19"/>
        <v>0</v>
      </c>
      <c r="AJ48" s="10" t="b">
        <f t="shared" si="20"/>
        <v>0</v>
      </c>
      <c r="AK48" s="10" t="b">
        <f t="shared" si="21"/>
        <v>0</v>
      </c>
      <c r="AL48" s="10">
        <f t="shared" si="22"/>
        <v>0</v>
      </c>
      <c r="AM48" s="10" t="str">
        <f t="shared" si="23"/>
        <v>0</v>
      </c>
      <c r="AN48" s="10" t="b">
        <f t="shared" si="24"/>
        <v>0</v>
      </c>
      <c r="AO48" s="10" t="b">
        <f t="shared" si="25"/>
        <v>0</v>
      </c>
      <c r="AP48" s="10">
        <f t="shared" si="26"/>
        <v>0</v>
      </c>
      <c r="AQ48" s="10" t="str">
        <f t="shared" si="27"/>
        <v>0</v>
      </c>
      <c r="AR48" s="10">
        <f t="shared" si="28"/>
        <v>0</v>
      </c>
      <c r="AS48" s="10" t="str">
        <f t="shared" si="29"/>
        <v>0</v>
      </c>
    </row>
    <row r="49" spans="1:45" ht="18" customHeight="1">
      <c r="A49" s="29" t="s">
        <v>85</v>
      </c>
      <c r="B49" s="35" t="str">
        <f>'ฉบับที่ 1'!B49</f>
        <v>6/5</v>
      </c>
      <c r="C49" s="36">
        <f>'ฉบับที่ 1'!C49</f>
        <v>42809</v>
      </c>
      <c r="D49" s="37" t="str">
        <f>'ฉบับที่ 1'!D49</f>
        <v>นางสาว ศศิมน  บุญสิทธิ์</v>
      </c>
      <c r="E49" s="35">
        <f>'ฉบับที่ 1'!E49</f>
        <v>2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1">
        <f t="shared" si="15"/>
        <v>0</v>
      </c>
      <c r="AF49" s="10" t="str">
        <f t="shared" si="16"/>
        <v>0</v>
      </c>
      <c r="AG49" s="10" t="b">
        <f t="shared" si="17"/>
        <v>0</v>
      </c>
      <c r="AH49" s="10">
        <f t="shared" si="18"/>
        <v>0</v>
      </c>
      <c r="AI49" s="10" t="str">
        <f t="shared" si="19"/>
        <v>0</v>
      </c>
      <c r="AJ49" s="10" t="b">
        <f t="shared" si="20"/>
        <v>0</v>
      </c>
      <c r="AK49" s="10" t="b">
        <f t="shared" si="21"/>
        <v>0</v>
      </c>
      <c r="AL49" s="10">
        <f t="shared" si="22"/>
        <v>0</v>
      </c>
      <c r="AM49" s="10" t="str">
        <f t="shared" si="23"/>
        <v>0</v>
      </c>
      <c r="AN49" s="10" t="b">
        <f t="shared" si="24"/>
        <v>0</v>
      </c>
      <c r="AO49" s="10" t="b">
        <f t="shared" si="25"/>
        <v>0</v>
      </c>
      <c r="AP49" s="10">
        <f t="shared" si="26"/>
        <v>0</v>
      </c>
      <c r="AQ49" s="10" t="str">
        <f t="shared" si="27"/>
        <v>0</v>
      </c>
      <c r="AR49" s="10">
        <f t="shared" si="28"/>
        <v>0</v>
      </c>
      <c r="AS49" s="10" t="str">
        <f t="shared" si="29"/>
        <v>0</v>
      </c>
    </row>
    <row r="50" spans="1:45" ht="18" customHeight="1">
      <c r="A50" s="29" t="s">
        <v>86</v>
      </c>
      <c r="B50" s="35" t="str">
        <f>'ฉบับที่ 1'!B50</f>
        <v>6/5</v>
      </c>
      <c r="C50" s="36">
        <f>'ฉบับที่ 1'!C50</f>
        <v>42810</v>
      </c>
      <c r="D50" s="37" t="str">
        <f>'ฉบับที่ 1'!D50</f>
        <v>นางสาว กฤษศิริ  สิงห์พล</v>
      </c>
      <c r="E50" s="35">
        <f>'ฉบับที่ 1'!E50</f>
        <v>2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1">
        <f t="shared" si="15"/>
        <v>0</v>
      </c>
      <c r="AF50" s="10" t="str">
        <f t="shared" si="16"/>
        <v>0</v>
      </c>
      <c r="AG50" s="10" t="b">
        <f t="shared" si="17"/>
        <v>0</v>
      </c>
      <c r="AH50" s="10">
        <f t="shared" si="18"/>
        <v>0</v>
      </c>
      <c r="AI50" s="10" t="str">
        <f t="shared" si="19"/>
        <v>0</v>
      </c>
      <c r="AJ50" s="10" t="b">
        <f t="shared" si="20"/>
        <v>0</v>
      </c>
      <c r="AK50" s="10" t="b">
        <f t="shared" si="21"/>
        <v>0</v>
      </c>
      <c r="AL50" s="10">
        <f t="shared" si="22"/>
        <v>0</v>
      </c>
      <c r="AM50" s="10" t="str">
        <f t="shared" si="23"/>
        <v>0</v>
      </c>
      <c r="AN50" s="10" t="b">
        <f t="shared" si="24"/>
        <v>0</v>
      </c>
      <c r="AO50" s="10" t="b">
        <f t="shared" si="25"/>
        <v>0</v>
      </c>
      <c r="AP50" s="10">
        <f t="shared" si="26"/>
        <v>0</v>
      </c>
      <c r="AQ50" s="10" t="str">
        <f t="shared" si="27"/>
        <v>0</v>
      </c>
      <c r="AR50" s="10">
        <f t="shared" si="28"/>
        <v>0</v>
      </c>
      <c r="AS50" s="10" t="str">
        <f t="shared" si="29"/>
        <v>0</v>
      </c>
    </row>
    <row r="51" spans="1:45" ht="18" customHeight="1">
      <c r="A51" s="29" t="s">
        <v>87</v>
      </c>
      <c r="B51" s="35">
        <f>'ฉบับที่ 1'!B51</f>
        <v>0</v>
      </c>
      <c r="C51" s="36">
        <f>'ฉบับที่ 1'!C51</f>
        <v>0</v>
      </c>
      <c r="D51" s="37">
        <f>'ฉบับที่ 1'!D51</f>
        <v>0</v>
      </c>
      <c r="E51" s="35">
        <f>'ฉบับที่ 1'!E51</f>
        <v>0</v>
      </c>
      <c r="F51" s="33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1">
        <f t="shared" si="15"/>
        <v>0</v>
      </c>
      <c r="AF51" s="10" t="str">
        <f t="shared" si="16"/>
        <v>0</v>
      </c>
      <c r="AG51" s="10" t="b">
        <f t="shared" si="17"/>
        <v>0</v>
      </c>
      <c r="AH51" s="10">
        <f t="shared" si="18"/>
        <v>0</v>
      </c>
      <c r="AI51" s="10" t="str">
        <f t="shared" si="19"/>
        <v>0</v>
      </c>
      <c r="AJ51" s="10" t="b">
        <f t="shared" si="20"/>
        <v>0</v>
      </c>
      <c r="AK51" s="10" t="b">
        <f t="shared" si="21"/>
        <v>0</v>
      </c>
      <c r="AL51" s="10">
        <f t="shared" si="22"/>
        <v>0</v>
      </c>
      <c r="AM51" s="10" t="str">
        <f t="shared" si="23"/>
        <v>0</v>
      </c>
      <c r="AN51" s="10" t="b">
        <f t="shared" si="24"/>
        <v>0</v>
      </c>
      <c r="AO51" s="10" t="b">
        <f t="shared" si="25"/>
        <v>0</v>
      </c>
      <c r="AP51" s="10">
        <f t="shared" si="26"/>
        <v>0</v>
      </c>
      <c r="AQ51" s="10" t="str">
        <f t="shared" si="27"/>
        <v>0</v>
      </c>
      <c r="AR51" s="10">
        <f t="shared" si="28"/>
        <v>0</v>
      </c>
      <c r="AS51" s="10" t="str">
        <f t="shared" si="29"/>
        <v>0</v>
      </c>
    </row>
    <row r="52" spans="1:45" ht="18" customHeight="1">
      <c r="A52" s="29" t="s">
        <v>88</v>
      </c>
      <c r="B52" s="35">
        <f>'ฉบับที่ 1'!B52</f>
        <v>0</v>
      </c>
      <c r="C52" s="36">
        <f>'ฉบับที่ 1'!C52</f>
        <v>0</v>
      </c>
      <c r="D52" s="37">
        <f>'ฉบับที่ 1'!D52</f>
        <v>0</v>
      </c>
      <c r="E52" s="35">
        <f>'ฉบับที่ 1'!E52</f>
        <v>0</v>
      </c>
      <c r="F52" s="33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1">
        <f t="shared" si="15"/>
        <v>0</v>
      </c>
      <c r="AF52" s="10" t="str">
        <f t="shared" si="16"/>
        <v>0</v>
      </c>
      <c r="AG52" s="10" t="b">
        <f t="shared" si="17"/>
        <v>0</v>
      </c>
      <c r="AH52" s="10">
        <f t="shared" si="18"/>
        <v>0</v>
      </c>
      <c r="AI52" s="10" t="str">
        <f t="shared" si="19"/>
        <v>0</v>
      </c>
      <c r="AJ52" s="10" t="b">
        <f t="shared" si="20"/>
        <v>0</v>
      </c>
      <c r="AK52" s="10" t="b">
        <f t="shared" si="21"/>
        <v>0</v>
      </c>
      <c r="AL52" s="10">
        <f t="shared" si="22"/>
        <v>0</v>
      </c>
      <c r="AM52" s="10" t="str">
        <f t="shared" si="23"/>
        <v>0</v>
      </c>
      <c r="AN52" s="10" t="b">
        <f t="shared" si="24"/>
        <v>0</v>
      </c>
      <c r="AO52" s="10" t="b">
        <f t="shared" si="25"/>
        <v>0</v>
      </c>
      <c r="AP52" s="10">
        <f t="shared" si="26"/>
        <v>0</v>
      </c>
      <c r="AQ52" s="10" t="str">
        <f t="shared" si="27"/>
        <v>0</v>
      </c>
      <c r="AR52" s="10">
        <f t="shared" si="28"/>
        <v>0</v>
      </c>
      <c r="AS52" s="10" t="str">
        <f t="shared" si="29"/>
        <v>0</v>
      </c>
    </row>
    <row r="53" spans="1:45" ht="18" customHeight="1">
      <c r="A53" s="29" t="s">
        <v>89</v>
      </c>
      <c r="B53" s="35">
        <f>'ฉบับที่ 1'!B53</f>
        <v>0</v>
      </c>
      <c r="C53" s="36">
        <f>'ฉบับที่ 1'!C53</f>
        <v>0</v>
      </c>
      <c r="D53" s="37">
        <f>'ฉบับที่ 1'!D53</f>
        <v>0</v>
      </c>
      <c r="E53" s="35">
        <f>'ฉบับที่ 1'!E53</f>
        <v>0</v>
      </c>
      <c r="F53" s="33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1">
        <f t="shared" si="15"/>
        <v>0</v>
      </c>
      <c r="AF53" s="10" t="str">
        <f t="shared" si="16"/>
        <v>0</v>
      </c>
      <c r="AG53" s="10" t="b">
        <f t="shared" si="17"/>
        <v>0</v>
      </c>
      <c r="AH53" s="10">
        <f t="shared" si="18"/>
        <v>0</v>
      </c>
      <c r="AI53" s="10" t="str">
        <f t="shared" si="19"/>
        <v>0</v>
      </c>
      <c r="AJ53" s="10" t="b">
        <f t="shared" si="20"/>
        <v>0</v>
      </c>
      <c r="AK53" s="10" t="b">
        <f t="shared" si="21"/>
        <v>0</v>
      </c>
      <c r="AL53" s="10">
        <f t="shared" si="22"/>
        <v>0</v>
      </c>
      <c r="AM53" s="10" t="str">
        <f t="shared" si="23"/>
        <v>0</v>
      </c>
      <c r="AN53" s="10" t="b">
        <f t="shared" si="24"/>
        <v>0</v>
      </c>
      <c r="AO53" s="10" t="b">
        <f t="shared" si="25"/>
        <v>0</v>
      </c>
      <c r="AP53" s="10">
        <f t="shared" si="26"/>
        <v>0</v>
      </c>
      <c r="AQ53" s="10" t="str">
        <f t="shared" si="27"/>
        <v>0</v>
      </c>
      <c r="AR53" s="10">
        <f t="shared" si="28"/>
        <v>0</v>
      </c>
      <c r="AS53" s="10" t="str">
        <f t="shared" si="29"/>
        <v>0</v>
      </c>
    </row>
    <row r="54" ht="22.5" thickBot="1"/>
    <row r="55" spans="4:10" ht="28.5" thickBot="1">
      <c r="D55" s="14" t="s">
        <v>55</v>
      </c>
      <c r="E55" s="15"/>
      <c r="F55" s="15"/>
      <c r="G55" s="15"/>
      <c r="H55" s="15"/>
      <c r="I55" s="15"/>
      <c r="J55" s="16"/>
    </row>
  </sheetData>
  <sheetProtection/>
  <mergeCells count="9">
    <mergeCell ref="AM1:AM3"/>
    <mergeCell ref="AQ1:AQ3"/>
    <mergeCell ref="AS1:AS3"/>
    <mergeCell ref="A2:E2"/>
    <mergeCell ref="F2:AD2"/>
    <mergeCell ref="A1:E1"/>
    <mergeCell ref="F1:AD1"/>
    <mergeCell ref="AF1:AF3"/>
    <mergeCell ref="AI1:AI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selection activeCell="T8" sqref="T8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 customWidth="1"/>
    <col min="7" max="7" width="4.421875" style="1" customWidth="1"/>
    <col min="8" max="8" width="13.57421875" style="1" customWidth="1"/>
    <col min="9" max="9" width="4.421875" style="1" customWidth="1"/>
    <col min="10" max="10" width="13.57421875" style="1" customWidth="1"/>
    <col min="11" max="11" width="4.421875" style="1" customWidth="1"/>
    <col min="12" max="12" width="13.57421875" style="1" customWidth="1"/>
    <col min="13" max="13" width="4.421875" style="1" customWidth="1"/>
    <col min="14" max="14" width="13.57421875" style="1" customWidth="1"/>
    <col min="15" max="15" width="4.421875" style="1" customWidth="1"/>
    <col min="16" max="16" width="13.57421875" style="1" customWidth="1"/>
    <col min="17" max="17" width="6.140625" style="1" hidden="1" customWidth="1"/>
    <col min="18" max="18" width="4.00390625" style="1" customWidth="1"/>
    <col min="19" max="19" width="14.28125" style="1" customWidth="1"/>
    <col min="20" max="16384" width="9.140625" style="1" customWidth="1"/>
  </cols>
  <sheetData>
    <row r="1" spans="1:19" ht="21.75" customHeight="1">
      <c r="A1" s="63" t="s">
        <v>90</v>
      </c>
      <c r="B1" s="63"/>
      <c r="C1" s="63"/>
      <c r="D1" s="63"/>
      <c r="E1" s="63"/>
      <c r="F1" s="63"/>
      <c r="G1" s="63" t="s">
        <v>43</v>
      </c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22.5" customHeight="1">
      <c r="A2" s="63" t="str">
        <f>'ฉบับที่ 1'!A2</f>
        <v>ชั้น ม.6/5 (ครูสมศักดิ์ พาหะมาก,ครูสุธารส วรนาม )</v>
      </c>
      <c r="B2" s="63"/>
      <c r="C2" s="63"/>
      <c r="D2" s="63"/>
      <c r="E2" s="63"/>
      <c r="F2" s="63"/>
      <c r="G2" s="63" t="s">
        <v>37</v>
      </c>
      <c r="H2" s="63"/>
      <c r="I2" s="63" t="s">
        <v>38</v>
      </c>
      <c r="J2" s="63"/>
      <c r="K2" s="63" t="s">
        <v>39</v>
      </c>
      <c r="L2" s="63"/>
      <c r="M2" s="63" t="s">
        <v>40</v>
      </c>
      <c r="N2" s="63"/>
      <c r="O2" s="63" t="s">
        <v>41</v>
      </c>
      <c r="P2" s="63"/>
      <c r="Q2" s="38"/>
      <c r="R2" s="63" t="s">
        <v>42</v>
      </c>
      <c r="S2" s="63"/>
    </row>
    <row r="3" spans="1:19" ht="21.75">
      <c r="A3" s="27" t="s">
        <v>21</v>
      </c>
      <c r="B3" s="27" t="s">
        <v>20</v>
      </c>
      <c r="C3" s="27" t="s">
        <v>22</v>
      </c>
      <c r="D3" s="27" t="s">
        <v>23</v>
      </c>
      <c r="E3" s="27" t="s">
        <v>24</v>
      </c>
      <c r="F3" s="27" t="s">
        <v>24</v>
      </c>
      <c r="G3" s="38" t="s">
        <v>35</v>
      </c>
      <c r="H3" s="27" t="s">
        <v>36</v>
      </c>
      <c r="I3" s="38" t="s">
        <v>35</v>
      </c>
      <c r="J3" s="27" t="s">
        <v>36</v>
      </c>
      <c r="K3" s="38" t="s">
        <v>35</v>
      </c>
      <c r="L3" s="27" t="s">
        <v>36</v>
      </c>
      <c r="M3" s="38" t="s">
        <v>35</v>
      </c>
      <c r="N3" s="27" t="s">
        <v>36</v>
      </c>
      <c r="O3" s="38" t="s">
        <v>35</v>
      </c>
      <c r="P3" s="27" t="s">
        <v>36</v>
      </c>
      <c r="Q3" s="38"/>
      <c r="R3" s="38" t="s">
        <v>35</v>
      </c>
      <c r="S3" s="27" t="s">
        <v>36</v>
      </c>
    </row>
    <row r="4" spans="1:19" s="3" customFormat="1" ht="18" customHeight="1">
      <c r="A4" s="29" t="s">
        <v>65</v>
      </c>
      <c r="B4" s="35" t="str">
        <f>'ฉบับที่ 1'!B4</f>
        <v>6/5</v>
      </c>
      <c r="C4" s="36">
        <f>'ฉบับที่ 1'!C4</f>
        <v>39026</v>
      </c>
      <c r="D4" s="37" t="str">
        <f>'ฉบับที่ 1'!D4</f>
        <v>นาย อุกกฤษฏ์  จงไกรจักร์</v>
      </c>
      <c r="E4" s="35">
        <f>'ฉบับที่ 1'!E4</f>
        <v>1</v>
      </c>
      <c r="F4" s="28" t="str">
        <f>IF(E4=1,"ชาย",IF(E4=2,"หญิง","-"))</f>
        <v>ชาย</v>
      </c>
      <c r="G4" s="28" t="str">
        <f>'ฉบับที่ 1'!AF4</f>
        <v>0</v>
      </c>
      <c r="H4" s="28" t="str">
        <f>IF(G4&gt;10,"เสี่ยง/มีปัญหา","ปกติ")</f>
        <v>เสี่ยง/มีปัญหา</v>
      </c>
      <c r="I4" s="28" t="str">
        <f>'ฉบับที่ 1'!AI4</f>
        <v>0</v>
      </c>
      <c r="J4" s="28" t="str">
        <f>IF(I4&gt;9,"เสี่ยง/มีปัญหา","ปกติ")</f>
        <v>เสี่ยง/มีปัญหา</v>
      </c>
      <c r="K4" s="28" t="str">
        <f>'ฉบับที่ 1'!AM4</f>
        <v>0</v>
      </c>
      <c r="L4" s="28" t="str">
        <f>IF(K4&gt;10,"เสี่ยง/มีปัญหา","ปกติ")</f>
        <v>เสี่ยง/มีปัญหา</v>
      </c>
      <c r="M4" s="28" t="str">
        <f>'ฉบับที่ 1'!AQ4</f>
        <v>0</v>
      </c>
      <c r="N4" s="28" t="str">
        <f>IF(M4&gt;9,"เสี่ยง/มีปัญหา","ปกติ")</f>
        <v>เสี่ยง/มีปัญหา</v>
      </c>
      <c r="O4" s="28" t="str">
        <f>'ฉบับที่ 1'!AS4</f>
        <v>0</v>
      </c>
      <c r="P4" s="28" t="str">
        <f>IF(O4&gt;10,"มีจุดแข็ง","ไม่มีจุดแข็ง")</f>
        <v>มีจุดแข็ง</v>
      </c>
      <c r="Q4" s="28">
        <f>G4+I4+K4+M4</f>
        <v>0</v>
      </c>
      <c r="R4" s="28" t="str">
        <f>IF(Q4&lt;1,"-",Q4)</f>
        <v>-</v>
      </c>
      <c r="S4" s="28" t="str">
        <f>IF(R4&gt;38,"เสี่ยง/มีปัญหา","ปกติ")</f>
        <v>เสี่ยง/มีปัญหา</v>
      </c>
    </row>
    <row r="5" spans="1:19" s="3" customFormat="1" ht="18" customHeight="1">
      <c r="A5" s="32" t="s">
        <v>66</v>
      </c>
      <c r="B5" s="35" t="str">
        <f>'ฉบับที่ 1'!B5</f>
        <v>6/5</v>
      </c>
      <c r="C5" s="36">
        <f>'ฉบับที่ 1'!C5</f>
        <v>39508</v>
      </c>
      <c r="D5" s="37" t="str">
        <f>'ฉบับที่ 1'!D5</f>
        <v>นาย ไอสิวัส  เรืองเพ็ชร์</v>
      </c>
      <c r="E5" s="35">
        <f>'ฉบับที่ 1'!E5</f>
        <v>1</v>
      </c>
      <c r="F5" s="28" t="str">
        <f aca="true" t="shared" si="0" ref="F5:F44">IF(E5=1,"ชาย",IF(E5=2,"หญิง","-"))</f>
        <v>ชาย</v>
      </c>
      <c r="G5" s="28" t="str">
        <f>'ฉบับที่ 1'!AF5</f>
        <v>0</v>
      </c>
      <c r="H5" s="28" t="str">
        <f aca="true" t="shared" si="1" ref="H5:H44">IF(G5&gt;10,"เสี่ยง/มีปัญหา","ปกติ")</f>
        <v>เสี่ยง/มีปัญหา</v>
      </c>
      <c r="I5" s="28" t="str">
        <f>'ฉบับที่ 1'!AI5</f>
        <v>0</v>
      </c>
      <c r="J5" s="28" t="str">
        <f aca="true" t="shared" si="2" ref="J5:J44">IF(I5&gt;9,"เสี่ยง/มีปัญหา","ปกติ")</f>
        <v>เสี่ยง/มีปัญหา</v>
      </c>
      <c r="K5" s="28" t="str">
        <f>'ฉบับที่ 1'!AM5</f>
        <v>0</v>
      </c>
      <c r="L5" s="28" t="str">
        <f aca="true" t="shared" si="3" ref="L5:L44">IF(K5&gt;10,"เสี่ยง/มีปัญหา","ปกติ")</f>
        <v>เสี่ยง/มีปัญหา</v>
      </c>
      <c r="M5" s="28" t="str">
        <f>'ฉบับที่ 1'!AQ5</f>
        <v>0</v>
      </c>
      <c r="N5" s="28" t="str">
        <f aca="true" t="shared" si="4" ref="N5:N44">IF(M5&gt;9,"เสี่ยง/มีปัญหา","ปกติ")</f>
        <v>เสี่ยง/มีปัญหา</v>
      </c>
      <c r="O5" s="28" t="str">
        <f>'ฉบับที่ 1'!AS5</f>
        <v>0</v>
      </c>
      <c r="P5" s="28" t="str">
        <f aca="true" t="shared" si="5" ref="P5:P44">IF(O5&gt;10,"มีจุดแข็ง","ไม่มีจุดแข็ง")</f>
        <v>มีจุดแข็ง</v>
      </c>
      <c r="Q5" s="28">
        <f aca="true" t="shared" si="6" ref="Q5:Q53">G5+I5+K5+M5</f>
        <v>0</v>
      </c>
      <c r="R5" s="28" t="str">
        <f aca="true" t="shared" si="7" ref="R5:R44">IF(Q5&lt;1,"-",Q5)</f>
        <v>-</v>
      </c>
      <c r="S5" s="28" t="str">
        <f aca="true" t="shared" si="8" ref="S5:S53">IF(R5&gt;38,"เสี่ยง/มีปัญหา","ปกติ")</f>
        <v>เสี่ยง/มีปัญหา</v>
      </c>
    </row>
    <row r="6" spans="1:19" s="3" customFormat="1" ht="18" customHeight="1">
      <c r="A6" s="32" t="s">
        <v>67</v>
      </c>
      <c r="B6" s="35" t="str">
        <f>'ฉบับที่ 1'!B6</f>
        <v>6/5</v>
      </c>
      <c r="C6" s="36">
        <f>'ฉบับที่ 1'!C6</f>
        <v>39561</v>
      </c>
      <c r="D6" s="37" t="str">
        <f>'ฉบับที่ 1'!D6</f>
        <v>นาย ใจเมือง  ปลั่งดี</v>
      </c>
      <c r="E6" s="35">
        <f>'ฉบับที่ 1'!E6</f>
        <v>1</v>
      </c>
      <c r="F6" s="28" t="str">
        <f t="shared" si="0"/>
        <v>ชาย</v>
      </c>
      <c r="G6" s="28" t="str">
        <f>'ฉบับที่ 1'!AF6</f>
        <v>0</v>
      </c>
      <c r="H6" s="28" t="str">
        <f t="shared" si="1"/>
        <v>เสี่ยง/มีปัญหา</v>
      </c>
      <c r="I6" s="28" t="str">
        <f>'ฉบับที่ 1'!AI6</f>
        <v>0</v>
      </c>
      <c r="J6" s="28" t="str">
        <f t="shared" si="2"/>
        <v>เสี่ยง/มีปัญหา</v>
      </c>
      <c r="K6" s="28" t="str">
        <f>'ฉบับที่ 1'!AM6</f>
        <v>0</v>
      </c>
      <c r="L6" s="28" t="str">
        <f t="shared" si="3"/>
        <v>เสี่ยง/มีปัญหา</v>
      </c>
      <c r="M6" s="28" t="str">
        <f>'ฉบับที่ 1'!AQ6</f>
        <v>0</v>
      </c>
      <c r="N6" s="28" t="str">
        <f t="shared" si="4"/>
        <v>เสี่ยง/มีปัญหา</v>
      </c>
      <c r="O6" s="28" t="str">
        <f>'ฉบับที่ 1'!AS6</f>
        <v>0</v>
      </c>
      <c r="P6" s="28" t="str">
        <f t="shared" si="5"/>
        <v>มีจุดแข็ง</v>
      </c>
      <c r="Q6" s="28">
        <f t="shared" si="6"/>
        <v>0</v>
      </c>
      <c r="R6" s="28" t="str">
        <f t="shared" si="7"/>
        <v>-</v>
      </c>
      <c r="S6" s="28" t="str">
        <f t="shared" si="8"/>
        <v>เสี่ยง/มีปัญหา</v>
      </c>
    </row>
    <row r="7" spans="1:19" s="3" customFormat="1" ht="18" customHeight="1">
      <c r="A7" s="32" t="s">
        <v>68</v>
      </c>
      <c r="B7" s="35" t="str">
        <f>'ฉบับที่ 1'!B7</f>
        <v>6/5</v>
      </c>
      <c r="C7" s="36">
        <f>'ฉบับที่ 1'!C7</f>
        <v>39569</v>
      </c>
      <c r="D7" s="37" t="str">
        <f>'ฉบับที่ 1'!D7</f>
        <v>นาย วิชญนนท์  พูนเพิ่มความดี</v>
      </c>
      <c r="E7" s="35">
        <f>'ฉบับที่ 1'!E7</f>
        <v>1</v>
      </c>
      <c r="F7" s="28" t="str">
        <f t="shared" si="0"/>
        <v>ชาย</v>
      </c>
      <c r="G7" s="28" t="str">
        <f>'ฉบับที่ 1'!AF7</f>
        <v>0</v>
      </c>
      <c r="H7" s="28" t="str">
        <f t="shared" si="1"/>
        <v>เสี่ยง/มีปัญหา</v>
      </c>
      <c r="I7" s="28" t="str">
        <f>'ฉบับที่ 1'!AI7</f>
        <v>0</v>
      </c>
      <c r="J7" s="28" t="str">
        <f t="shared" si="2"/>
        <v>เสี่ยง/มีปัญหา</v>
      </c>
      <c r="K7" s="28" t="str">
        <f>'ฉบับที่ 1'!AM7</f>
        <v>0</v>
      </c>
      <c r="L7" s="28" t="str">
        <f t="shared" si="3"/>
        <v>เสี่ยง/มีปัญหา</v>
      </c>
      <c r="M7" s="28" t="str">
        <f>'ฉบับที่ 1'!AQ7</f>
        <v>0</v>
      </c>
      <c r="N7" s="28" t="str">
        <f t="shared" si="4"/>
        <v>เสี่ยง/มีปัญหา</v>
      </c>
      <c r="O7" s="28" t="str">
        <f>'ฉบับที่ 1'!AS7</f>
        <v>0</v>
      </c>
      <c r="P7" s="28" t="str">
        <f t="shared" si="5"/>
        <v>มีจุดแข็ง</v>
      </c>
      <c r="Q7" s="28">
        <f t="shared" si="6"/>
        <v>0</v>
      </c>
      <c r="R7" s="28" t="str">
        <f t="shared" si="7"/>
        <v>-</v>
      </c>
      <c r="S7" s="28" t="str">
        <f t="shared" si="8"/>
        <v>เสี่ยง/มีปัญหา</v>
      </c>
    </row>
    <row r="8" spans="1:19" s="3" customFormat="1" ht="18" customHeight="1">
      <c r="A8" s="32" t="s">
        <v>69</v>
      </c>
      <c r="B8" s="35" t="str">
        <f>'ฉบับที่ 1'!B8</f>
        <v>6/5</v>
      </c>
      <c r="C8" s="36">
        <f>'ฉบับที่ 1'!C8</f>
        <v>39572</v>
      </c>
      <c r="D8" s="37" t="str">
        <f>'ฉบับที่ 1'!D8</f>
        <v>นาย สวัญวุฐิ  บุญมาก</v>
      </c>
      <c r="E8" s="35">
        <f>'ฉบับที่ 1'!E8</f>
        <v>1</v>
      </c>
      <c r="F8" s="28" t="str">
        <f t="shared" si="0"/>
        <v>ชาย</v>
      </c>
      <c r="G8" s="28" t="str">
        <f>'ฉบับที่ 1'!AF8</f>
        <v>0</v>
      </c>
      <c r="H8" s="28" t="str">
        <f t="shared" si="1"/>
        <v>เสี่ยง/มีปัญหา</v>
      </c>
      <c r="I8" s="28" t="str">
        <f>'ฉบับที่ 1'!AI8</f>
        <v>0</v>
      </c>
      <c r="J8" s="28" t="str">
        <f t="shared" si="2"/>
        <v>เสี่ยง/มีปัญหา</v>
      </c>
      <c r="K8" s="28" t="str">
        <f>'ฉบับที่ 1'!AM8</f>
        <v>0</v>
      </c>
      <c r="L8" s="28" t="str">
        <f t="shared" si="3"/>
        <v>เสี่ยง/มีปัญหา</v>
      </c>
      <c r="M8" s="28" t="str">
        <f>'ฉบับที่ 1'!AQ8</f>
        <v>0</v>
      </c>
      <c r="N8" s="28" t="str">
        <f t="shared" si="4"/>
        <v>เสี่ยง/มีปัญหา</v>
      </c>
      <c r="O8" s="28" t="str">
        <f>'ฉบับที่ 1'!AS8</f>
        <v>0</v>
      </c>
      <c r="P8" s="28" t="str">
        <f t="shared" si="5"/>
        <v>มีจุดแข็ง</v>
      </c>
      <c r="Q8" s="28">
        <f t="shared" si="6"/>
        <v>0</v>
      </c>
      <c r="R8" s="28" t="str">
        <f t="shared" si="7"/>
        <v>-</v>
      </c>
      <c r="S8" s="28" t="str">
        <f t="shared" si="8"/>
        <v>เสี่ยง/มีปัญหา</v>
      </c>
    </row>
    <row r="9" spans="1:19" s="3" customFormat="1" ht="18" customHeight="1">
      <c r="A9" s="29" t="s">
        <v>70</v>
      </c>
      <c r="B9" s="35" t="str">
        <f>'ฉบับที่ 1'!B9</f>
        <v>6/5</v>
      </c>
      <c r="C9" s="36">
        <f>'ฉบับที่ 1'!C9</f>
        <v>39824</v>
      </c>
      <c r="D9" s="37" t="str">
        <f>'ฉบับที่ 1'!D9</f>
        <v>นาย สิรภัทร  ทองกลัด</v>
      </c>
      <c r="E9" s="35">
        <f>'ฉบับที่ 1'!E9</f>
        <v>1</v>
      </c>
      <c r="F9" s="28" t="str">
        <f t="shared" si="0"/>
        <v>ชาย</v>
      </c>
      <c r="G9" s="28" t="str">
        <f>'ฉบับที่ 1'!AF9</f>
        <v>0</v>
      </c>
      <c r="H9" s="28" t="str">
        <f t="shared" si="1"/>
        <v>เสี่ยง/มีปัญหา</v>
      </c>
      <c r="I9" s="28" t="str">
        <f>'ฉบับที่ 1'!AI9</f>
        <v>0</v>
      </c>
      <c r="J9" s="28" t="str">
        <f t="shared" si="2"/>
        <v>เสี่ยง/มีปัญหา</v>
      </c>
      <c r="K9" s="28" t="str">
        <f>'ฉบับที่ 1'!AM9</f>
        <v>0</v>
      </c>
      <c r="L9" s="28" t="str">
        <f t="shared" si="3"/>
        <v>เสี่ยง/มีปัญหา</v>
      </c>
      <c r="M9" s="28" t="str">
        <f>'ฉบับที่ 1'!AQ9</f>
        <v>0</v>
      </c>
      <c r="N9" s="28" t="str">
        <f t="shared" si="4"/>
        <v>เสี่ยง/มีปัญหา</v>
      </c>
      <c r="O9" s="28" t="str">
        <f>'ฉบับที่ 1'!AS9</f>
        <v>0</v>
      </c>
      <c r="P9" s="28" t="str">
        <f t="shared" si="5"/>
        <v>มีจุดแข็ง</v>
      </c>
      <c r="Q9" s="28">
        <f t="shared" si="6"/>
        <v>0</v>
      </c>
      <c r="R9" s="28" t="str">
        <f t="shared" si="7"/>
        <v>-</v>
      </c>
      <c r="S9" s="28" t="str">
        <f t="shared" si="8"/>
        <v>เสี่ยง/มีปัญหา</v>
      </c>
    </row>
    <row r="10" spans="1:19" s="3" customFormat="1" ht="18" customHeight="1">
      <c r="A10" s="32" t="s">
        <v>71</v>
      </c>
      <c r="B10" s="35" t="str">
        <f>'ฉบับที่ 1'!B10</f>
        <v>6/5</v>
      </c>
      <c r="C10" s="36">
        <f>'ฉบับที่ 1'!C10</f>
        <v>40879</v>
      </c>
      <c r="D10" s="37" t="str">
        <f>'ฉบับที่ 1'!D10</f>
        <v>นาย กฤษณ์ชัย  บุญส่ง</v>
      </c>
      <c r="E10" s="35">
        <f>'ฉบับที่ 1'!E10</f>
        <v>1</v>
      </c>
      <c r="F10" s="28" t="str">
        <f t="shared" si="0"/>
        <v>ชาย</v>
      </c>
      <c r="G10" s="28" t="str">
        <f>'ฉบับที่ 1'!AF10</f>
        <v>0</v>
      </c>
      <c r="H10" s="28" t="str">
        <f t="shared" si="1"/>
        <v>เสี่ยง/มีปัญหา</v>
      </c>
      <c r="I10" s="28" t="str">
        <f>'ฉบับที่ 1'!AI10</f>
        <v>0</v>
      </c>
      <c r="J10" s="28" t="str">
        <f t="shared" si="2"/>
        <v>เสี่ยง/มีปัญหา</v>
      </c>
      <c r="K10" s="28" t="str">
        <f>'ฉบับที่ 1'!AM10</f>
        <v>0</v>
      </c>
      <c r="L10" s="28" t="str">
        <f t="shared" si="3"/>
        <v>เสี่ยง/มีปัญหา</v>
      </c>
      <c r="M10" s="28" t="str">
        <f>'ฉบับที่ 1'!AQ10</f>
        <v>0</v>
      </c>
      <c r="N10" s="28" t="str">
        <f t="shared" si="4"/>
        <v>เสี่ยง/มีปัญหา</v>
      </c>
      <c r="O10" s="28" t="str">
        <f>'ฉบับที่ 1'!AS10</f>
        <v>0</v>
      </c>
      <c r="P10" s="28" t="str">
        <f t="shared" si="5"/>
        <v>มีจุดแข็ง</v>
      </c>
      <c r="Q10" s="28">
        <f t="shared" si="6"/>
        <v>0</v>
      </c>
      <c r="R10" s="28" t="str">
        <f t="shared" si="7"/>
        <v>-</v>
      </c>
      <c r="S10" s="28" t="str">
        <f t="shared" si="8"/>
        <v>เสี่ยง/มีปัญหา</v>
      </c>
    </row>
    <row r="11" spans="1:19" s="3" customFormat="1" ht="18" customHeight="1">
      <c r="A11" s="32" t="s">
        <v>72</v>
      </c>
      <c r="B11" s="35" t="str">
        <f>'ฉบับที่ 1'!B11</f>
        <v>6/5</v>
      </c>
      <c r="C11" s="36">
        <f>'ฉบับที่ 1'!C11</f>
        <v>42084</v>
      </c>
      <c r="D11" s="37" t="str">
        <f>'ฉบับที่ 1'!D11</f>
        <v>นาย พงศธร  คณาชอบ</v>
      </c>
      <c r="E11" s="35">
        <f>'ฉบับที่ 1'!E11</f>
        <v>1</v>
      </c>
      <c r="F11" s="28" t="str">
        <f t="shared" si="0"/>
        <v>ชาย</v>
      </c>
      <c r="G11" s="28" t="str">
        <f>'ฉบับที่ 1'!AF11</f>
        <v>0</v>
      </c>
      <c r="H11" s="28" t="str">
        <f t="shared" si="1"/>
        <v>เสี่ยง/มีปัญหา</v>
      </c>
      <c r="I11" s="28" t="str">
        <f>'ฉบับที่ 1'!AI11</f>
        <v>0</v>
      </c>
      <c r="J11" s="28" t="str">
        <f t="shared" si="2"/>
        <v>เสี่ยง/มีปัญหา</v>
      </c>
      <c r="K11" s="28" t="str">
        <f>'ฉบับที่ 1'!AM11</f>
        <v>0</v>
      </c>
      <c r="L11" s="28" t="str">
        <f t="shared" si="3"/>
        <v>เสี่ยง/มีปัญหา</v>
      </c>
      <c r="M11" s="28" t="str">
        <f>'ฉบับที่ 1'!AQ11</f>
        <v>0</v>
      </c>
      <c r="N11" s="28" t="str">
        <f t="shared" si="4"/>
        <v>เสี่ยง/มีปัญหา</v>
      </c>
      <c r="O11" s="28" t="str">
        <f>'ฉบับที่ 1'!AS11</f>
        <v>0</v>
      </c>
      <c r="P11" s="28" t="str">
        <f t="shared" si="5"/>
        <v>มีจุดแข็ง</v>
      </c>
      <c r="Q11" s="28">
        <f t="shared" si="6"/>
        <v>0</v>
      </c>
      <c r="R11" s="28" t="str">
        <f t="shared" si="7"/>
        <v>-</v>
      </c>
      <c r="S11" s="28" t="str">
        <f t="shared" si="8"/>
        <v>เสี่ยง/มีปัญหา</v>
      </c>
    </row>
    <row r="12" spans="1:19" s="3" customFormat="1" ht="18" customHeight="1">
      <c r="A12" s="32" t="s">
        <v>73</v>
      </c>
      <c r="B12" s="35" t="str">
        <f>'ฉบับที่ 1'!B12</f>
        <v>6/5</v>
      </c>
      <c r="C12" s="36">
        <f>'ฉบับที่ 1'!C12</f>
        <v>39511</v>
      </c>
      <c r="D12" s="37" t="str">
        <f>'ฉบับที่ 1'!D12</f>
        <v>นางสาว กิ่งสุดา  สมอินอ้อย</v>
      </c>
      <c r="E12" s="35">
        <f>'ฉบับที่ 1'!E12</f>
        <v>2</v>
      </c>
      <c r="F12" s="28" t="str">
        <f t="shared" si="0"/>
        <v>หญิง</v>
      </c>
      <c r="G12" s="28" t="str">
        <f>'ฉบับที่ 1'!AF12</f>
        <v>0</v>
      </c>
      <c r="H12" s="28" t="str">
        <f t="shared" si="1"/>
        <v>เสี่ยง/มีปัญหา</v>
      </c>
      <c r="I12" s="28" t="str">
        <f>'ฉบับที่ 1'!AI12</f>
        <v>0</v>
      </c>
      <c r="J12" s="28" t="str">
        <f t="shared" si="2"/>
        <v>เสี่ยง/มีปัญหา</v>
      </c>
      <c r="K12" s="28" t="str">
        <f>'ฉบับที่ 1'!AM12</f>
        <v>0</v>
      </c>
      <c r="L12" s="28" t="str">
        <f t="shared" si="3"/>
        <v>เสี่ยง/มีปัญหา</v>
      </c>
      <c r="M12" s="28" t="str">
        <f>'ฉบับที่ 1'!AQ12</f>
        <v>0</v>
      </c>
      <c r="N12" s="28" t="str">
        <f t="shared" si="4"/>
        <v>เสี่ยง/มีปัญหา</v>
      </c>
      <c r="O12" s="28" t="str">
        <f>'ฉบับที่ 1'!AS12</f>
        <v>0</v>
      </c>
      <c r="P12" s="28" t="str">
        <f t="shared" si="5"/>
        <v>มีจุดแข็ง</v>
      </c>
      <c r="Q12" s="28">
        <f t="shared" si="6"/>
        <v>0</v>
      </c>
      <c r="R12" s="28" t="str">
        <f t="shared" si="7"/>
        <v>-</v>
      </c>
      <c r="S12" s="28" t="str">
        <f t="shared" si="8"/>
        <v>เสี่ยง/มีปัญหา</v>
      </c>
    </row>
    <row r="13" spans="1:19" s="3" customFormat="1" ht="18" customHeight="1">
      <c r="A13" s="32" t="s">
        <v>74</v>
      </c>
      <c r="B13" s="35" t="str">
        <f>'ฉบับที่ 1'!B13</f>
        <v>6/5</v>
      </c>
      <c r="C13" s="36">
        <f>'ฉบับที่ 1'!C13</f>
        <v>39513</v>
      </c>
      <c r="D13" s="37" t="str">
        <f>'ฉบับที่ 1'!D13</f>
        <v>นางสาว สิตาพัชญ์  เมฆาเรืองพันธุ์</v>
      </c>
      <c r="E13" s="35">
        <f>'ฉบับที่ 1'!E13</f>
        <v>2</v>
      </c>
      <c r="F13" s="28" t="str">
        <f t="shared" si="0"/>
        <v>หญิง</v>
      </c>
      <c r="G13" s="28" t="str">
        <f>'ฉบับที่ 1'!AF13</f>
        <v>0</v>
      </c>
      <c r="H13" s="28" t="str">
        <f t="shared" si="1"/>
        <v>เสี่ยง/มีปัญหา</v>
      </c>
      <c r="I13" s="28" t="str">
        <f>'ฉบับที่ 1'!AI13</f>
        <v>0</v>
      </c>
      <c r="J13" s="28" t="str">
        <f t="shared" si="2"/>
        <v>เสี่ยง/มีปัญหา</v>
      </c>
      <c r="K13" s="28" t="str">
        <f>'ฉบับที่ 1'!AM13</f>
        <v>0</v>
      </c>
      <c r="L13" s="28" t="str">
        <f t="shared" si="3"/>
        <v>เสี่ยง/มีปัญหา</v>
      </c>
      <c r="M13" s="28" t="str">
        <f>'ฉบับที่ 1'!AQ13</f>
        <v>0</v>
      </c>
      <c r="N13" s="28" t="str">
        <f t="shared" si="4"/>
        <v>เสี่ยง/มีปัญหา</v>
      </c>
      <c r="O13" s="28" t="str">
        <f>'ฉบับที่ 1'!AS13</f>
        <v>0</v>
      </c>
      <c r="P13" s="28" t="str">
        <f t="shared" si="5"/>
        <v>มีจุดแข็ง</v>
      </c>
      <c r="Q13" s="28">
        <f t="shared" si="6"/>
        <v>0</v>
      </c>
      <c r="R13" s="28" t="str">
        <f t="shared" si="7"/>
        <v>-</v>
      </c>
      <c r="S13" s="28" t="str">
        <f t="shared" si="8"/>
        <v>เสี่ยง/มีปัญหา</v>
      </c>
    </row>
    <row r="14" spans="1:19" s="3" customFormat="1" ht="18" customHeight="1">
      <c r="A14" s="29" t="s">
        <v>75</v>
      </c>
      <c r="B14" s="35" t="str">
        <f>'ฉบับที่ 1'!B14</f>
        <v>6/5</v>
      </c>
      <c r="C14" s="36">
        <f>'ฉบับที่ 1'!C14</f>
        <v>39514</v>
      </c>
      <c r="D14" s="37" t="str">
        <f>'ฉบับที่ 1'!D14</f>
        <v>นางสาว ชวันรัตน์  ปัญจสิริโรจน์</v>
      </c>
      <c r="E14" s="35">
        <f>'ฉบับที่ 1'!E14</f>
        <v>2</v>
      </c>
      <c r="F14" s="28" t="str">
        <f t="shared" si="0"/>
        <v>หญิง</v>
      </c>
      <c r="G14" s="28" t="str">
        <f>'ฉบับที่ 1'!AF14</f>
        <v>0</v>
      </c>
      <c r="H14" s="28" t="str">
        <f t="shared" si="1"/>
        <v>เสี่ยง/มีปัญหา</v>
      </c>
      <c r="I14" s="28" t="str">
        <f>'ฉบับที่ 1'!AI14</f>
        <v>0</v>
      </c>
      <c r="J14" s="28" t="str">
        <f t="shared" si="2"/>
        <v>เสี่ยง/มีปัญหา</v>
      </c>
      <c r="K14" s="28" t="str">
        <f>'ฉบับที่ 1'!AM14</f>
        <v>0</v>
      </c>
      <c r="L14" s="28" t="str">
        <f t="shared" si="3"/>
        <v>เสี่ยง/มีปัญหา</v>
      </c>
      <c r="M14" s="28" t="str">
        <f>'ฉบับที่ 1'!AQ14</f>
        <v>0</v>
      </c>
      <c r="N14" s="28" t="str">
        <f t="shared" si="4"/>
        <v>เสี่ยง/มีปัญหา</v>
      </c>
      <c r="O14" s="28" t="str">
        <f>'ฉบับที่ 1'!AS14</f>
        <v>0</v>
      </c>
      <c r="P14" s="28" t="str">
        <f t="shared" si="5"/>
        <v>มีจุดแข็ง</v>
      </c>
      <c r="Q14" s="28">
        <f t="shared" si="6"/>
        <v>0</v>
      </c>
      <c r="R14" s="28" t="str">
        <f t="shared" si="7"/>
        <v>-</v>
      </c>
      <c r="S14" s="28" t="str">
        <f t="shared" si="8"/>
        <v>เสี่ยง/มีปัญหา</v>
      </c>
    </row>
    <row r="15" spans="1:19" s="3" customFormat="1" ht="18" customHeight="1">
      <c r="A15" s="32" t="s">
        <v>76</v>
      </c>
      <c r="B15" s="35" t="str">
        <f>'ฉบับที่ 1'!B15</f>
        <v>6/5</v>
      </c>
      <c r="C15" s="36">
        <f>'ฉบับที่ 1'!C15</f>
        <v>39515</v>
      </c>
      <c r="D15" s="37" t="str">
        <f>'ฉบับที่ 1'!D15</f>
        <v>นางสาว ชวิศา  ยิ้มประดิษฐ์</v>
      </c>
      <c r="E15" s="35">
        <f>'ฉบับที่ 1'!E15</f>
        <v>2</v>
      </c>
      <c r="F15" s="28" t="str">
        <f t="shared" si="0"/>
        <v>หญิง</v>
      </c>
      <c r="G15" s="28" t="str">
        <f>'ฉบับที่ 1'!AF15</f>
        <v>0</v>
      </c>
      <c r="H15" s="28" t="str">
        <f t="shared" si="1"/>
        <v>เสี่ยง/มีปัญหา</v>
      </c>
      <c r="I15" s="28" t="str">
        <f>'ฉบับที่ 1'!AI15</f>
        <v>0</v>
      </c>
      <c r="J15" s="28" t="str">
        <f t="shared" si="2"/>
        <v>เสี่ยง/มีปัญหา</v>
      </c>
      <c r="K15" s="28" t="str">
        <f>'ฉบับที่ 1'!AM15</f>
        <v>0</v>
      </c>
      <c r="L15" s="28" t="str">
        <f t="shared" si="3"/>
        <v>เสี่ยง/มีปัญหา</v>
      </c>
      <c r="M15" s="28" t="str">
        <f>'ฉบับที่ 1'!AQ15</f>
        <v>0</v>
      </c>
      <c r="N15" s="28" t="str">
        <f t="shared" si="4"/>
        <v>เสี่ยง/มีปัญหา</v>
      </c>
      <c r="O15" s="28" t="str">
        <f>'ฉบับที่ 1'!AS15</f>
        <v>0</v>
      </c>
      <c r="P15" s="28" t="str">
        <f t="shared" si="5"/>
        <v>มีจุดแข็ง</v>
      </c>
      <c r="Q15" s="28">
        <f t="shared" si="6"/>
        <v>0</v>
      </c>
      <c r="R15" s="28" t="str">
        <f t="shared" si="7"/>
        <v>-</v>
      </c>
      <c r="S15" s="28" t="str">
        <f t="shared" si="8"/>
        <v>เสี่ยง/มีปัญหา</v>
      </c>
    </row>
    <row r="16" spans="1:19" s="3" customFormat="1" ht="18" customHeight="1">
      <c r="A16" s="32" t="s">
        <v>77</v>
      </c>
      <c r="B16" s="35" t="str">
        <f>'ฉบับที่ 1'!B16</f>
        <v>6/5</v>
      </c>
      <c r="C16" s="36">
        <f>'ฉบับที่ 1'!C16</f>
        <v>39519</v>
      </c>
      <c r="D16" s="37" t="str">
        <f>'ฉบับที่ 1'!D16</f>
        <v>นางสาว ณัฐกฤตา  ศรีวิภาต</v>
      </c>
      <c r="E16" s="35">
        <f>'ฉบับที่ 1'!E16</f>
        <v>2</v>
      </c>
      <c r="F16" s="28" t="str">
        <f t="shared" si="0"/>
        <v>หญิง</v>
      </c>
      <c r="G16" s="28" t="str">
        <f>'ฉบับที่ 1'!AF16</f>
        <v>0</v>
      </c>
      <c r="H16" s="28" t="str">
        <f t="shared" si="1"/>
        <v>เสี่ยง/มีปัญหา</v>
      </c>
      <c r="I16" s="28" t="str">
        <f>'ฉบับที่ 1'!AI16</f>
        <v>0</v>
      </c>
      <c r="J16" s="28" t="str">
        <f t="shared" si="2"/>
        <v>เสี่ยง/มีปัญหา</v>
      </c>
      <c r="K16" s="28" t="str">
        <f>'ฉบับที่ 1'!AM16</f>
        <v>0</v>
      </c>
      <c r="L16" s="28" t="str">
        <f t="shared" si="3"/>
        <v>เสี่ยง/มีปัญหา</v>
      </c>
      <c r="M16" s="28" t="str">
        <f>'ฉบับที่ 1'!AQ16</f>
        <v>0</v>
      </c>
      <c r="N16" s="28" t="str">
        <f t="shared" si="4"/>
        <v>เสี่ยง/มีปัญหา</v>
      </c>
      <c r="O16" s="28" t="str">
        <f>'ฉบับที่ 1'!AS16</f>
        <v>0</v>
      </c>
      <c r="P16" s="28" t="str">
        <f t="shared" si="5"/>
        <v>มีจุดแข็ง</v>
      </c>
      <c r="Q16" s="28">
        <f t="shared" si="6"/>
        <v>0</v>
      </c>
      <c r="R16" s="28" t="str">
        <f t="shared" si="7"/>
        <v>-</v>
      </c>
      <c r="S16" s="28" t="str">
        <f t="shared" si="8"/>
        <v>เสี่ยง/มีปัญหา</v>
      </c>
    </row>
    <row r="17" spans="1:19" s="3" customFormat="1" ht="18" customHeight="1">
      <c r="A17" s="32" t="s">
        <v>78</v>
      </c>
      <c r="B17" s="35" t="str">
        <f>'ฉบับที่ 1'!B17</f>
        <v>6/5</v>
      </c>
      <c r="C17" s="36">
        <f>'ฉบับที่ 1'!C17</f>
        <v>39531</v>
      </c>
      <c r="D17" s="37" t="str">
        <f>'ฉบับที่ 1'!D17</f>
        <v>นางสาว วันเพ็ญ  อร่ามศรี</v>
      </c>
      <c r="E17" s="35">
        <f>'ฉบับที่ 1'!E17</f>
        <v>2</v>
      </c>
      <c r="F17" s="28" t="str">
        <f t="shared" si="0"/>
        <v>หญิง</v>
      </c>
      <c r="G17" s="28" t="str">
        <f>'ฉบับที่ 1'!AF17</f>
        <v>0</v>
      </c>
      <c r="H17" s="28" t="str">
        <f t="shared" si="1"/>
        <v>เสี่ยง/มีปัญหา</v>
      </c>
      <c r="I17" s="28" t="str">
        <f>'ฉบับที่ 1'!AI17</f>
        <v>0</v>
      </c>
      <c r="J17" s="28" t="str">
        <f t="shared" si="2"/>
        <v>เสี่ยง/มีปัญหา</v>
      </c>
      <c r="K17" s="28" t="str">
        <f>'ฉบับที่ 1'!AM17</f>
        <v>0</v>
      </c>
      <c r="L17" s="28" t="str">
        <f t="shared" si="3"/>
        <v>เสี่ยง/มีปัญหา</v>
      </c>
      <c r="M17" s="28" t="str">
        <f>'ฉบับที่ 1'!AQ17</f>
        <v>0</v>
      </c>
      <c r="N17" s="28" t="str">
        <f t="shared" si="4"/>
        <v>เสี่ยง/มีปัญหา</v>
      </c>
      <c r="O17" s="28" t="str">
        <f>'ฉบับที่ 1'!AS17</f>
        <v>0</v>
      </c>
      <c r="P17" s="28" t="str">
        <f t="shared" si="5"/>
        <v>มีจุดแข็ง</v>
      </c>
      <c r="Q17" s="28">
        <f t="shared" si="6"/>
        <v>0</v>
      </c>
      <c r="R17" s="28" t="str">
        <f t="shared" si="7"/>
        <v>-</v>
      </c>
      <c r="S17" s="28" t="str">
        <f t="shared" si="8"/>
        <v>เสี่ยง/มีปัญหา</v>
      </c>
    </row>
    <row r="18" spans="1:19" s="3" customFormat="1" ht="18" customHeight="1">
      <c r="A18" s="32" t="s">
        <v>79</v>
      </c>
      <c r="B18" s="35" t="str">
        <f>'ฉบับที่ 1'!B18</f>
        <v>6/5</v>
      </c>
      <c r="C18" s="36">
        <f>'ฉบับที่ 1'!C18</f>
        <v>39581</v>
      </c>
      <c r="D18" s="37" t="str">
        <f>'ฉบับที่ 1'!D18</f>
        <v>นางสาว ชญานิศ  ธนโกเศศ</v>
      </c>
      <c r="E18" s="35">
        <f>'ฉบับที่ 1'!E18</f>
        <v>2</v>
      </c>
      <c r="F18" s="28" t="str">
        <f t="shared" si="0"/>
        <v>หญิง</v>
      </c>
      <c r="G18" s="28" t="str">
        <f>'ฉบับที่ 1'!AF18</f>
        <v>0</v>
      </c>
      <c r="H18" s="28" t="str">
        <f t="shared" si="1"/>
        <v>เสี่ยง/มีปัญหา</v>
      </c>
      <c r="I18" s="28" t="str">
        <f>'ฉบับที่ 1'!AI18</f>
        <v>0</v>
      </c>
      <c r="J18" s="28" t="str">
        <f t="shared" si="2"/>
        <v>เสี่ยง/มีปัญหา</v>
      </c>
      <c r="K18" s="28" t="str">
        <f>'ฉบับที่ 1'!AM18</f>
        <v>0</v>
      </c>
      <c r="L18" s="28" t="str">
        <f t="shared" si="3"/>
        <v>เสี่ยง/มีปัญหา</v>
      </c>
      <c r="M18" s="28" t="str">
        <f>'ฉบับที่ 1'!AQ18</f>
        <v>0</v>
      </c>
      <c r="N18" s="28" t="str">
        <f t="shared" si="4"/>
        <v>เสี่ยง/มีปัญหา</v>
      </c>
      <c r="O18" s="28" t="str">
        <f>'ฉบับที่ 1'!AS18</f>
        <v>0</v>
      </c>
      <c r="P18" s="28" t="str">
        <f t="shared" si="5"/>
        <v>มีจุดแข็ง</v>
      </c>
      <c r="Q18" s="28">
        <f t="shared" si="6"/>
        <v>0</v>
      </c>
      <c r="R18" s="28" t="str">
        <f t="shared" si="7"/>
        <v>-</v>
      </c>
      <c r="S18" s="28" t="str">
        <f t="shared" si="8"/>
        <v>เสี่ยง/มีปัญหา</v>
      </c>
    </row>
    <row r="19" spans="1:19" s="3" customFormat="1" ht="18" customHeight="1">
      <c r="A19" s="29" t="s">
        <v>80</v>
      </c>
      <c r="B19" s="35" t="str">
        <f>'ฉบับที่ 1'!B19</f>
        <v>6/5</v>
      </c>
      <c r="C19" s="36">
        <f>'ฉบับที่ 1'!C19</f>
        <v>39586</v>
      </c>
      <c r="D19" s="37" t="str">
        <f>'ฉบับที่ 1'!D19</f>
        <v>นางสาว ธนาสิริ  ด้วงทิพย์</v>
      </c>
      <c r="E19" s="35">
        <f>'ฉบับที่ 1'!E19</f>
        <v>2</v>
      </c>
      <c r="F19" s="28" t="str">
        <f t="shared" si="0"/>
        <v>หญิง</v>
      </c>
      <c r="G19" s="28" t="str">
        <f>'ฉบับที่ 1'!AF19</f>
        <v>0</v>
      </c>
      <c r="H19" s="28" t="str">
        <f t="shared" si="1"/>
        <v>เสี่ยง/มีปัญหา</v>
      </c>
      <c r="I19" s="28" t="str">
        <f>'ฉบับที่ 1'!AI19</f>
        <v>0</v>
      </c>
      <c r="J19" s="28" t="str">
        <f t="shared" si="2"/>
        <v>เสี่ยง/มีปัญหา</v>
      </c>
      <c r="K19" s="28" t="str">
        <f>'ฉบับที่ 1'!AM19</f>
        <v>0</v>
      </c>
      <c r="L19" s="28" t="str">
        <f t="shared" si="3"/>
        <v>เสี่ยง/มีปัญหา</v>
      </c>
      <c r="M19" s="28" t="str">
        <f>'ฉบับที่ 1'!AQ19</f>
        <v>0</v>
      </c>
      <c r="N19" s="28" t="str">
        <f t="shared" si="4"/>
        <v>เสี่ยง/มีปัญหา</v>
      </c>
      <c r="O19" s="28" t="str">
        <f>'ฉบับที่ 1'!AS19</f>
        <v>0</v>
      </c>
      <c r="P19" s="28" t="str">
        <f t="shared" si="5"/>
        <v>มีจุดแข็ง</v>
      </c>
      <c r="Q19" s="28">
        <f t="shared" si="6"/>
        <v>0</v>
      </c>
      <c r="R19" s="28" t="str">
        <f t="shared" si="7"/>
        <v>-</v>
      </c>
      <c r="S19" s="28" t="str">
        <f t="shared" si="8"/>
        <v>เสี่ยง/มีปัญหา</v>
      </c>
    </row>
    <row r="20" spans="1:31" s="3" customFormat="1" ht="18" customHeight="1">
      <c r="A20" s="32" t="s">
        <v>29</v>
      </c>
      <c r="B20" s="35" t="str">
        <f>'ฉบับที่ 1'!B20</f>
        <v>6/5</v>
      </c>
      <c r="C20" s="36">
        <f>'ฉบับที่ 1'!C20</f>
        <v>39588</v>
      </c>
      <c r="D20" s="37" t="str">
        <f>'ฉบับที่ 1'!D20</f>
        <v>นางสาว ธัญญาลักษณ์  ทาระแพน</v>
      </c>
      <c r="E20" s="35">
        <f>'ฉบับที่ 1'!E20</f>
        <v>2</v>
      </c>
      <c r="F20" s="28" t="str">
        <f t="shared" si="0"/>
        <v>หญิง</v>
      </c>
      <c r="G20" s="28" t="str">
        <f>'ฉบับที่ 1'!AF20</f>
        <v>0</v>
      </c>
      <c r="H20" s="28" t="str">
        <f t="shared" si="1"/>
        <v>เสี่ยง/มีปัญหา</v>
      </c>
      <c r="I20" s="28" t="str">
        <f>'ฉบับที่ 1'!AI20</f>
        <v>0</v>
      </c>
      <c r="J20" s="28" t="str">
        <f t="shared" si="2"/>
        <v>เสี่ยง/มีปัญหา</v>
      </c>
      <c r="K20" s="28" t="str">
        <f>'ฉบับที่ 1'!AM20</f>
        <v>0</v>
      </c>
      <c r="L20" s="28" t="str">
        <f t="shared" si="3"/>
        <v>เสี่ยง/มีปัญหา</v>
      </c>
      <c r="M20" s="28" t="str">
        <f>'ฉบับที่ 1'!AQ20</f>
        <v>0</v>
      </c>
      <c r="N20" s="28" t="str">
        <f t="shared" si="4"/>
        <v>เสี่ยง/มีปัญหา</v>
      </c>
      <c r="O20" s="28" t="str">
        <f>'ฉบับที่ 1'!AS20</f>
        <v>0</v>
      </c>
      <c r="P20" s="28" t="str">
        <f t="shared" si="5"/>
        <v>มีจุดแข็ง</v>
      </c>
      <c r="Q20" s="28">
        <f t="shared" si="6"/>
        <v>0</v>
      </c>
      <c r="R20" s="28" t="str">
        <f t="shared" si="7"/>
        <v>-</v>
      </c>
      <c r="S20" s="28" t="str">
        <f t="shared" si="8"/>
        <v>เสี่ยง/มีปัญหา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>
      <c r="A21" s="32" t="s">
        <v>30</v>
      </c>
      <c r="B21" s="35" t="str">
        <f>'ฉบับที่ 1'!B21</f>
        <v>6/5</v>
      </c>
      <c r="C21" s="36">
        <f>'ฉบับที่ 1'!C21</f>
        <v>39608</v>
      </c>
      <c r="D21" s="37" t="str">
        <f>'ฉบับที่ 1'!D21</f>
        <v>นางสาว อภิญญา  ผ่องใส</v>
      </c>
      <c r="E21" s="35">
        <f>'ฉบับที่ 1'!E21</f>
        <v>2</v>
      </c>
      <c r="F21" s="28" t="str">
        <f t="shared" si="0"/>
        <v>หญิง</v>
      </c>
      <c r="G21" s="28" t="str">
        <f>'ฉบับที่ 1'!AF21</f>
        <v>0</v>
      </c>
      <c r="H21" s="28" t="str">
        <f t="shared" si="1"/>
        <v>เสี่ยง/มีปัญหา</v>
      </c>
      <c r="I21" s="28" t="str">
        <f>'ฉบับที่ 1'!AI21</f>
        <v>0</v>
      </c>
      <c r="J21" s="28" t="str">
        <f t="shared" si="2"/>
        <v>เสี่ยง/มีปัญหา</v>
      </c>
      <c r="K21" s="28" t="str">
        <f>'ฉบับที่ 1'!AM21</f>
        <v>0</v>
      </c>
      <c r="L21" s="28" t="str">
        <f t="shared" si="3"/>
        <v>เสี่ยง/มีปัญหา</v>
      </c>
      <c r="M21" s="28" t="str">
        <f>'ฉบับที่ 1'!AQ21</f>
        <v>0</v>
      </c>
      <c r="N21" s="28" t="str">
        <f t="shared" si="4"/>
        <v>เสี่ยง/มีปัญหา</v>
      </c>
      <c r="O21" s="28" t="str">
        <f>'ฉบับที่ 1'!AS21</f>
        <v>0</v>
      </c>
      <c r="P21" s="28" t="str">
        <f t="shared" si="5"/>
        <v>มีจุดแข็ง</v>
      </c>
      <c r="Q21" s="28">
        <f t="shared" si="6"/>
        <v>0</v>
      </c>
      <c r="R21" s="28" t="str">
        <f t="shared" si="7"/>
        <v>-</v>
      </c>
      <c r="S21" s="28" t="str">
        <f t="shared" si="8"/>
        <v>เสี่ยง/มีปัญหา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>
      <c r="A22" s="32" t="s">
        <v>31</v>
      </c>
      <c r="B22" s="35" t="str">
        <f>'ฉบับที่ 1'!B22</f>
        <v>6/5</v>
      </c>
      <c r="C22" s="36">
        <f>'ฉบับที่ 1'!C22</f>
        <v>39609</v>
      </c>
      <c r="D22" s="37" t="str">
        <f>'ฉบับที่ 1'!D22</f>
        <v>นางสาว อารยา  เอมพันธ์</v>
      </c>
      <c r="E22" s="35">
        <f>'ฉบับที่ 1'!E22</f>
        <v>2</v>
      </c>
      <c r="F22" s="28" t="str">
        <f t="shared" si="0"/>
        <v>หญิง</v>
      </c>
      <c r="G22" s="28" t="str">
        <f>'ฉบับที่ 1'!AF22</f>
        <v>0</v>
      </c>
      <c r="H22" s="28" t="str">
        <f t="shared" si="1"/>
        <v>เสี่ยง/มีปัญหา</v>
      </c>
      <c r="I22" s="28" t="str">
        <f>'ฉบับที่ 1'!AI22</f>
        <v>0</v>
      </c>
      <c r="J22" s="28" t="str">
        <f t="shared" si="2"/>
        <v>เสี่ยง/มีปัญหา</v>
      </c>
      <c r="K22" s="28" t="str">
        <f>'ฉบับที่ 1'!AM22</f>
        <v>0</v>
      </c>
      <c r="L22" s="28" t="str">
        <f t="shared" si="3"/>
        <v>เสี่ยง/มีปัญหา</v>
      </c>
      <c r="M22" s="28" t="str">
        <f>'ฉบับที่ 1'!AQ22</f>
        <v>0</v>
      </c>
      <c r="N22" s="28" t="str">
        <f t="shared" si="4"/>
        <v>เสี่ยง/มีปัญหา</v>
      </c>
      <c r="O22" s="28" t="str">
        <f>'ฉบับที่ 1'!AS22</f>
        <v>0</v>
      </c>
      <c r="P22" s="28" t="str">
        <f t="shared" si="5"/>
        <v>มีจุดแข็ง</v>
      </c>
      <c r="Q22" s="28">
        <f t="shared" si="6"/>
        <v>0</v>
      </c>
      <c r="R22" s="28" t="str">
        <f t="shared" si="7"/>
        <v>-</v>
      </c>
      <c r="S22" s="28" t="str">
        <f t="shared" si="8"/>
        <v>เสี่ยง/มีปัญหา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>
      <c r="A23" s="32" t="s">
        <v>56</v>
      </c>
      <c r="B23" s="35" t="str">
        <f>'ฉบับที่ 1'!B23</f>
        <v>6/5</v>
      </c>
      <c r="C23" s="36">
        <f>'ฉบับที่ 1'!C23</f>
        <v>39637</v>
      </c>
      <c r="D23" s="37" t="str">
        <f>'ฉบับที่ 1'!D23</f>
        <v>นางสาว มัทนียา  อร่ามโสภา</v>
      </c>
      <c r="E23" s="35">
        <f>'ฉบับที่ 1'!E23</f>
        <v>2</v>
      </c>
      <c r="F23" s="28" t="str">
        <f t="shared" si="0"/>
        <v>หญิง</v>
      </c>
      <c r="G23" s="28" t="str">
        <f>'ฉบับที่ 1'!AF23</f>
        <v>0</v>
      </c>
      <c r="H23" s="28" t="str">
        <f t="shared" si="1"/>
        <v>เสี่ยง/มีปัญหา</v>
      </c>
      <c r="I23" s="28" t="str">
        <f>'ฉบับที่ 1'!AI23</f>
        <v>0</v>
      </c>
      <c r="J23" s="28" t="str">
        <f t="shared" si="2"/>
        <v>เสี่ยง/มีปัญหา</v>
      </c>
      <c r="K23" s="28" t="str">
        <f>'ฉบับที่ 1'!AM23</f>
        <v>0</v>
      </c>
      <c r="L23" s="28" t="str">
        <f t="shared" si="3"/>
        <v>เสี่ยง/มีปัญหา</v>
      </c>
      <c r="M23" s="28" t="str">
        <f>'ฉบับที่ 1'!AQ23</f>
        <v>0</v>
      </c>
      <c r="N23" s="28" t="str">
        <f t="shared" si="4"/>
        <v>เสี่ยง/มีปัญหา</v>
      </c>
      <c r="O23" s="28" t="str">
        <f>'ฉบับที่ 1'!AS23</f>
        <v>0</v>
      </c>
      <c r="P23" s="28" t="str">
        <f t="shared" si="5"/>
        <v>มีจุดแข็ง</v>
      </c>
      <c r="Q23" s="28">
        <f t="shared" si="6"/>
        <v>0</v>
      </c>
      <c r="R23" s="28" t="str">
        <f t="shared" si="7"/>
        <v>-</v>
      </c>
      <c r="S23" s="28" t="str">
        <f t="shared" si="8"/>
        <v>เสี่ยง/มีปัญหา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>
      <c r="A24" s="29" t="s">
        <v>57</v>
      </c>
      <c r="B24" s="35" t="str">
        <f>'ฉบับที่ 1'!B24</f>
        <v>6/5</v>
      </c>
      <c r="C24" s="36">
        <f>'ฉบับที่ 1'!C24</f>
        <v>39641</v>
      </c>
      <c r="D24" s="37" t="str">
        <f>'ฉบับที่ 1'!D24</f>
        <v>นางสาว นาเดีย  โปสะยะบุตร</v>
      </c>
      <c r="E24" s="35">
        <f>'ฉบับที่ 1'!E24</f>
        <v>2</v>
      </c>
      <c r="F24" s="28" t="str">
        <f t="shared" si="0"/>
        <v>หญิง</v>
      </c>
      <c r="G24" s="28" t="str">
        <f>'ฉบับที่ 1'!AF24</f>
        <v>0</v>
      </c>
      <c r="H24" s="28" t="str">
        <f t="shared" si="1"/>
        <v>เสี่ยง/มีปัญหา</v>
      </c>
      <c r="I24" s="28" t="str">
        <f>'ฉบับที่ 1'!AI24</f>
        <v>0</v>
      </c>
      <c r="J24" s="28" t="str">
        <f t="shared" si="2"/>
        <v>เสี่ยง/มีปัญหา</v>
      </c>
      <c r="K24" s="28" t="str">
        <f>'ฉบับที่ 1'!AM24</f>
        <v>0</v>
      </c>
      <c r="L24" s="28" t="str">
        <f t="shared" si="3"/>
        <v>เสี่ยง/มีปัญหา</v>
      </c>
      <c r="M24" s="28" t="str">
        <f>'ฉบับที่ 1'!AQ24</f>
        <v>0</v>
      </c>
      <c r="N24" s="28" t="str">
        <f t="shared" si="4"/>
        <v>เสี่ยง/มีปัญหา</v>
      </c>
      <c r="O24" s="28" t="str">
        <f>'ฉบับที่ 1'!AS24</f>
        <v>0</v>
      </c>
      <c r="P24" s="28" t="str">
        <f t="shared" si="5"/>
        <v>มีจุดแข็ง</v>
      </c>
      <c r="Q24" s="28">
        <f t="shared" si="6"/>
        <v>0</v>
      </c>
      <c r="R24" s="28" t="str">
        <f t="shared" si="7"/>
        <v>-</v>
      </c>
      <c r="S24" s="28" t="str">
        <f t="shared" si="8"/>
        <v>เสี่ยง/มีปัญหา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9" s="3" customFormat="1" ht="18" customHeight="1">
      <c r="A25" s="32" t="s">
        <v>58</v>
      </c>
      <c r="B25" s="35" t="str">
        <f>'ฉบับที่ 1'!B25</f>
        <v>6/5</v>
      </c>
      <c r="C25" s="36">
        <f>'ฉบับที่ 1'!C25</f>
        <v>39643</v>
      </c>
      <c r="D25" s="37" t="str">
        <f>'ฉบับที่ 1'!D25</f>
        <v>นางสาว ปริศนา  แว่นไธสง</v>
      </c>
      <c r="E25" s="35">
        <f>'ฉบับที่ 1'!E25</f>
        <v>2</v>
      </c>
      <c r="F25" s="28" t="str">
        <f t="shared" si="0"/>
        <v>หญิง</v>
      </c>
      <c r="G25" s="28" t="str">
        <f>'ฉบับที่ 1'!AF25</f>
        <v>0</v>
      </c>
      <c r="H25" s="28" t="str">
        <f t="shared" si="1"/>
        <v>เสี่ยง/มีปัญหา</v>
      </c>
      <c r="I25" s="28" t="str">
        <f>'ฉบับที่ 1'!AI25</f>
        <v>0</v>
      </c>
      <c r="J25" s="28" t="str">
        <f t="shared" si="2"/>
        <v>เสี่ยง/มีปัญหา</v>
      </c>
      <c r="K25" s="28" t="str">
        <f>'ฉบับที่ 1'!AM25</f>
        <v>0</v>
      </c>
      <c r="L25" s="28" t="str">
        <f t="shared" si="3"/>
        <v>เสี่ยง/มีปัญหา</v>
      </c>
      <c r="M25" s="28" t="str">
        <f>'ฉบับที่ 1'!AQ25</f>
        <v>0</v>
      </c>
      <c r="N25" s="28" t="str">
        <f t="shared" si="4"/>
        <v>เสี่ยง/มีปัญหา</v>
      </c>
      <c r="O25" s="28" t="str">
        <f>'ฉบับที่ 1'!AS25</f>
        <v>0</v>
      </c>
      <c r="P25" s="28" t="str">
        <f t="shared" si="5"/>
        <v>มีจุดแข็ง</v>
      </c>
      <c r="Q25" s="28">
        <f t="shared" si="6"/>
        <v>0</v>
      </c>
      <c r="R25" s="28" t="str">
        <f t="shared" si="7"/>
        <v>-</v>
      </c>
      <c r="S25" s="28" t="str">
        <f t="shared" si="8"/>
        <v>เสี่ยง/มีปัญหา</v>
      </c>
    </row>
    <row r="26" spans="1:19" s="3" customFormat="1" ht="18" customHeight="1">
      <c r="A26" s="32" t="s">
        <v>59</v>
      </c>
      <c r="B26" s="35" t="str">
        <f>'ฉบับที่ 1'!B26</f>
        <v>6/5</v>
      </c>
      <c r="C26" s="36">
        <f>'ฉบับที่ 1'!C26</f>
        <v>39648</v>
      </c>
      <c r="D26" s="37" t="str">
        <f>'ฉบับที่ 1'!D26</f>
        <v>นางสาว วราภรณ์  ประดิษฐ์</v>
      </c>
      <c r="E26" s="35">
        <f>'ฉบับที่ 1'!E26</f>
        <v>2</v>
      </c>
      <c r="F26" s="28" t="str">
        <f t="shared" si="0"/>
        <v>หญิง</v>
      </c>
      <c r="G26" s="28" t="str">
        <f>'ฉบับที่ 1'!AF26</f>
        <v>0</v>
      </c>
      <c r="H26" s="28" t="str">
        <f t="shared" si="1"/>
        <v>เสี่ยง/มีปัญหา</v>
      </c>
      <c r="I26" s="28" t="str">
        <f>'ฉบับที่ 1'!AI26</f>
        <v>0</v>
      </c>
      <c r="J26" s="28" t="str">
        <f t="shared" si="2"/>
        <v>เสี่ยง/มีปัญหา</v>
      </c>
      <c r="K26" s="28" t="str">
        <f>'ฉบับที่ 1'!AM26</f>
        <v>0</v>
      </c>
      <c r="L26" s="28" t="str">
        <f t="shared" si="3"/>
        <v>เสี่ยง/มีปัญหา</v>
      </c>
      <c r="M26" s="28" t="str">
        <f>'ฉบับที่ 1'!AQ26</f>
        <v>0</v>
      </c>
      <c r="N26" s="28" t="str">
        <f t="shared" si="4"/>
        <v>เสี่ยง/มีปัญหา</v>
      </c>
      <c r="O26" s="28" t="str">
        <f>'ฉบับที่ 1'!AS26</f>
        <v>0</v>
      </c>
      <c r="P26" s="28" t="str">
        <f t="shared" si="5"/>
        <v>มีจุดแข็ง</v>
      </c>
      <c r="Q26" s="28">
        <f t="shared" si="6"/>
        <v>0</v>
      </c>
      <c r="R26" s="28" t="str">
        <f t="shared" si="7"/>
        <v>-</v>
      </c>
      <c r="S26" s="28" t="str">
        <f t="shared" si="8"/>
        <v>เสี่ยง/มีปัญหา</v>
      </c>
    </row>
    <row r="27" spans="1:19" s="3" customFormat="1" ht="18" customHeight="1">
      <c r="A27" s="32" t="s">
        <v>0</v>
      </c>
      <c r="B27" s="35" t="str">
        <f>'ฉบับที่ 1'!B27</f>
        <v>6/5</v>
      </c>
      <c r="C27" s="36">
        <f>'ฉบับที่ 1'!C27</f>
        <v>39686</v>
      </c>
      <c r="D27" s="37" t="str">
        <f>'ฉบับที่ 1'!D27</f>
        <v>นางสาว ญาณิศา  สังข์ทอง</v>
      </c>
      <c r="E27" s="35">
        <f>'ฉบับที่ 1'!E27</f>
        <v>2</v>
      </c>
      <c r="F27" s="28" t="str">
        <f t="shared" si="0"/>
        <v>หญิง</v>
      </c>
      <c r="G27" s="28" t="str">
        <f>'ฉบับที่ 1'!AF27</f>
        <v>0</v>
      </c>
      <c r="H27" s="28" t="str">
        <f t="shared" si="1"/>
        <v>เสี่ยง/มีปัญหา</v>
      </c>
      <c r="I27" s="28" t="str">
        <f>'ฉบับที่ 1'!AI27</f>
        <v>0</v>
      </c>
      <c r="J27" s="28" t="str">
        <f t="shared" si="2"/>
        <v>เสี่ยง/มีปัญหา</v>
      </c>
      <c r="K27" s="28" t="str">
        <f>'ฉบับที่ 1'!AM27</f>
        <v>0</v>
      </c>
      <c r="L27" s="28" t="str">
        <f t="shared" si="3"/>
        <v>เสี่ยง/มีปัญหา</v>
      </c>
      <c r="M27" s="28" t="str">
        <f>'ฉบับที่ 1'!AQ27</f>
        <v>0</v>
      </c>
      <c r="N27" s="28" t="str">
        <f t="shared" si="4"/>
        <v>เสี่ยง/มีปัญหา</v>
      </c>
      <c r="O27" s="28" t="str">
        <f>'ฉบับที่ 1'!AS27</f>
        <v>0</v>
      </c>
      <c r="P27" s="28" t="str">
        <f t="shared" si="5"/>
        <v>มีจุดแข็ง</v>
      </c>
      <c r="Q27" s="28">
        <f t="shared" si="6"/>
        <v>0</v>
      </c>
      <c r="R27" s="28" t="str">
        <f t="shared" si="7"/>
        <v>-</v>
      </c>
      <c r="S27" s="28" t="str">
        <f t="shared" si="8"/>
        <v>เสี่ยง/มีปัญหา</v>
      </c>
    </row>
    <row r="28" spans="1:19" s="3" customFormat="1" ht="18" customHeight="1">
      <c r="A28" s="32" t="s">
        <v>1</v>
      </c>
      <c r="B28" s="35" t="str">
        <f>'ฉบับที่ 1'!B28</f>
        <v>6/5</v>
      </c>
      <c r="C28" s="36">
        <f>'ฉบับที่ 1'!C28</f>
        <v>39689</v>
      </c>
      <c r="D28" s="37" t="str">
        <f>'ฉบับที่ 1'!D28</f>
        <v>นางสาว ธัญญาลักษณ์  สายสุวรรณ์</v>
      </c>
      <c r="E28" s="35">
        <f>'ฉบับที่ 1'!E28</f>
        <v>2</v>
      </c>
      <c r="F28" s="28" t="str">
        <f t="shared" si="0"/>
        <v>หญิง</v>
      </c>
      <c r="G28" s="28" t="str">
        <f>'ฉบับที่ 1'!AF28</f>
        <v>0</v>
      </c>
      <c r="H28" s="28" t="str">
        <f t="shared" si="1"/>
        <v>เสี่ยง/มีปัญหา</v>
      </c>
      <c r="I28" s="28" t="str">
        <f>'ฉบับที่ 1'!AI28</f>
        <v>0</v>
      </c>
      <c r="J28" s="28" t="str">
        <f t="shared" si="2"/>
        <v>เสี่ยง/มีปัญหา</v>
      </c>
      <c r="K28" s="28" t="str">
        <f>'ฉบับที่ 1'!AM28</f>
        <v>0</v>
      </c>
      <c r="L28" s="28" t="str">
        <f t="shared" si="3"/>
        <v>เสี่ยง/มีปัญหา</v>
      </c>
      <c r="M28" s="28" t="str">
        <f>'ฉบับที่ 1'!AQ28</f>
        <v>0</v>
      </c>
      <c r="N28" s="28" t="str">
        <f t="shared" si="4"/>
        <v>เสี่ยง/มีปัญหา</v>
      </c>
      <c r="O28" s="28" t="str">
        <f>'ฉบับที่ 1'!AS28</f>
        <v>0</v>
      </c>
      <c r="P28" s="28" t="str">
        <f t="shared" si="5"/>
        <v>มีจุดแข็ง</v>
      </c>
      <c r="Q28" s="28">
        <f t="shared" si="6"/>
        <v>0</v>
      </c>
      <c r="R28" s="28" t="str">
        <f t="shared" si="7"/>
        <v>-</v>
      </c>
      <c r="S28" s="28" t="str">
        <f t="shared" si="8"/>
        <v>เสี่ยง/มีปัญหา</v>
      </c>
    </row>
    <row r="29" spans="1:19" s="3" customFormat="1" ht="18" customHeight="1">
      <c r="A29" s="29" t="s">
        <v>2</v>
      </c>
      <c r="B29" s="35" t="str">
        <f>'ฉบับที่ 1'!B29</f>
        <v>6/5</v>
      </c>
      <c r="C29" s="36">
        <f>'ฉบับที่ 1'!C29</f>
        <v>39695</v>
      </c>
      <c r="D29" s="37" t="str">
        <f>'ฉบับที่ 1'!D29</f>
        <v>นางสาว พลอยตะวัน  เกาะพราห์ม</v>
      </c>
      <c r="E29" s="35">
        <f>'ฉบับที่ 1'!E29</f>
        <v>2</v>
      </c>
      <c r="F29" s="28" t="str">
        <f t="shared" si="0"/>
        <v>หญิง</v>
      </c>
      <c r="G29" s="28" t="str">
        <f>'ฉบับที่ 1'!AF29</f>
        <v>0</v>
      </c>
      <c r="H29" s="28" t="str">
        <f t="shared" si="1"/>
        <v>เสี่ยง/มีปัญหา</v>
      </c>
      <c r="I29" s="28" t="str">
        <f>'ฉบับที่ 1'!AI29</f>
        <v>0</v>
      </c>
      <c r="J29" s="28" t="str">
        <f t="shared" si="2"/>
        <v>เสี่ยง/มีปัญหา</v>
      </c>
      <c r="K29" s="28" t="str">
        <f>'ฉบับที่ 1'!AM29</f>
        <v>0</v>
      </c>
      <c r="L29" s="28" t="str">
        <f t="shared" si="3"/>
        <v>เสี่ยง/มีปัญหา</v>
      </c>
      <c r="M29" s="28" t="str">
        <f>'ฉบับที่ 1'!AQ29</f>
        <v>0</v>
      </c>
      <c r="N29" s="28" t="str">
        <f t="shared" si="4"/>
        <v>เสี่ยง/มีปัญหา</v>
      </c>
      <c r="O29" s="28" t="str">
        <f>'ฉบับที่ 1'!AS29</f>
        <v>0</v>
      </c>
      <c r="P29" s="28" t="str">
        <f t="shared" si="5"/>
        <v>มีจุดแข็ง</v>
      </c>
      <c r="Q29" s="28">
        <f t="shared" si="6"/>
        <v>0</v>
      </c>
      <c r="R29" s="28" t="str">
        <f t="shared" si="7"/>
        <v>-</v>
      </c>
      <c r="S29" s="28" t="str">
        <f t="shared" si="8"/>
        <v>เสี่ยง/มีปัญหา</v>
      </c>
    </row>
    <row r="30" spans="1:19" s="3" customFormat="1" ht="18" customHeight="1">
      <c r="A30" s="32" t="s">
        <v>3</v>
      </c>
      <c r="B30" s="35" t="str">
        <f>'ฉบับที่ 1'!B30</f>
        <v>6/5</v>
      </c>
      <c r="C30" s="36">
        <f>'ฉบับที่ 1'!C30</f>
        <v>39699</v>
      </c>
      <c r="D30" s="37" t="str">
        <f>'ฉบับที่ 1'!D30</f>
        <v>นางสาว รัตนา  หวังโสภารักษ์</v>
      </c>
      <c r="E30" s="35">
        <f>'ฉบับที่ 1'!E30</f>
        <v>2</v>
      </c>
      <c r="F30" s="28" t="str">
        <f t="shared" si="0"/>
        <v>หญิง</v>
      </c>
      <c r="G30" s="28" t="str">
        <f>'ฉบับที่ 1'!AF30</f>
        <v>0</v>
      </c>
      <c r="H30" s="28" t="str">
        <f t="shared" si="1"/>
        <v>เสี่ยง/มีปัญหา</v>
      </c>
      <c r="I30" s="28" t="str">
        <f>'ฉบับที่ 1'!AI30</f>
        <v>0</v>
      </c>
      <c r="J30" s="28" t="str">
        <f t="shared" si="2"/>
        <v>เสี่ยง/มีปัญหา</v>
      </c>
      <c r="K30" s="28" t="str">
        <f>'ฉบับที่ 1'!AM30</f>
        <v>0</v>
      </c>
      <c r="L30" s="28" t="str">
        <f t="shared" si="3"/>
        <v>เสี่ยง/มีปัญหา</v>
      </c>
      <c r="M30" s="28" t="str">
        <f>'ฉบับที่ 1'!AQ30</f>
        <v>0</v>
      </c>
      <c r="N30" s="28" t="str">
        <f t="shared" si="4"/>
        <v>เสี่ยง/มีปัญหา</v>
      </c>
      <c r="O30" s="28" t="str">
        <f>'ฉบับที่ 1'!AS30</f>
        <v>0</v>
      </c>
      <c r="P30" s="28" t="str">
        <f t="shared" si="5"/>
        <v>มีจุดแข็ง</v>
      </c>
      <c r="Q30" s="28">
        <f t="shared" si="6"/>
        <v>0</v>
      </c>
      <c r="R30" s="28" t="str">
        <f t="shared" si="7"/>
        <v>-</v>
      </c>
      <c r="S30" s="28" t="str">
        <f t="shared" si="8"/>
        <v>เสี่ยง/มีปัญหา</v>
      </c>
    </row>
    <row r="31" spans="1:19" s="3" customFormat="1" ht="18" customHeight="1">
      <c r="A31" s="32" t="s">
        <v>4</v>
      </c>
      <c r="B31" s="35" t="str">
        <f>'ฉบับที่ 1'!B31</f>
        <v>6/5</v>
      </c>
      <c r="C31" s="36">
        <f>'ฉบับที่ 1'!C31</f>
        <v>39707</v>
      </c>
      <c r="D31" s="37" t="str">
        <f>'ฉบับที่ 1'!D31</f>
        <v>นางสาว สุวิดา  ชุติเชาวน์</v>
      </c>
      <c r="E31" s="35">
        <f>'ฉบับที่ 1'!E31</f>
        <v>2</v>
      </c>
      <c r="F31" s="28" t="str">
        <f t="shared" si="0"/>
        <v>หญิง</v>
      </c>
      <c r="G31" s="28" t="str">
        <f>'ฉบับที่ 1'!AF31</f>
        <v>0</v>
      </c>
      <c r="H31" s="28" t="str">
        <f t="shared" si="1"/>
        <v>เสี่ยง/มีปัญหา</v>
      </c>
      <c r="I31" s="28" t="str">
        <f>'ฉบับที่ 1'!AI31</f>
        <v>0</v>
      </c>
      <c r="J31" s="28" t="str">
        <f t="shared" si="2"/>
        <v>เสี่ยง/มีปัญหา</v>
      </c>
      <c r="K31" s="28" t="str">
        <f>'ฉบับที่ 1'!AM31</f>
        <v>0</v>
      </c>
      <c r="L31" s="28" t="str">
        <f t="shared" si="3"/>
        <v>เสี่ยง/มีปัญหา</v>
      </c>
      <c r="M31" s="28" t="str">
        <f>'ฉบับที่ 1'!AQ31</f>
        <v>0</v>
      </c>
      <c r="N31" s="28" t="str">
        <f t="shared" si="4"/>
        <v>เสี่ยง/มีปัญหา</v>
      </c>
      <c r="O31" s="28" t="str">
        <f>'ฉบับที่ 1'!AS31</f>
        <v>0</v>
      </c>
      <c r="P31" s="28" t="str">
        <f t="shared" si="5"/>
        <v>มีจุดแข็ง</v>
      </c>
      <c r="Q31" s="28">
        <f t="shared" si="6"/>
        <v>0</v>
      </c>
      <c r="R31" s="28" t="str">
        <f t="shared" si="7"/>
        <v>-</v>
      </c>
      <c r="S31" s="28" t="str">
        <f t="shared" si="8"/>
        <v>เสี่ยง/มีปัญหา</v>
      </c>
    </row>
    <row r="32" spans="1:19" s="3" customFormat="1" ht="18" customHeight="1">
      <c r="A32" s="32" t="s">
        <v>5</v>
      </c>
      <c r="B32" s="35" t="str">
        <f>'ฉบับที่ 1'!B32</f>
        <v>6/5</v>
      </c>
      <c r="C32" s="36">
        <f>'ฉบับที่ 1'!C32</f>
        <v>39789</v>
      </c>
      <c r="D32" s="37" t="str">
        <f>'ฉบับที่ 1'!D32</f>
        <v>นางสาว ณัฐธนาภา  เทพพงษ์เพชร</v>
      </c>
      <c r="E32" s="35">
        <f>'ฉบับที่ 1'!E32</f>
        <v>2</v>
      </c>
      <c r="F32" s="28" t="str">
        <f t="shared" si="0"/>
        <v>หญิง</v>
      </c>
      <c r="G32" s="28" t="str">
        <f>'ฉบับที่ 1'!AF32</f>
        <v>0</v>
      </c>
      <c r="H32" s="28" t="str">
        <f t="shared" si="1"/>
        <v>เสี่ยง/มีปัญหา</v>
      </c>
      <c r="I32" s="28" t="str">
        <f>'ฉบับที่ 1'!AI32</f>
        <v>0</v>
      </c>
      <c r="J32" s="28" t="str">
        <f t="shared" si="2"/>
        <v>เสี่ยง/มีปัญหา</v>
      </c>
      <c r="K32" s="28" t="str">
        <f>'ฉบับที่ 1'!AM32</f>
        <v>0</v>
      </c>
      <c r="L32" s="28" t="str">
        <f t="shared" si="3"/>
        <v>เสี่ยง/มีปัญหา</v>
      </c>
      <c r="M32" s="28" t="str">
        <f>'ฉบับที่ 1'!AQ32</f>
        <v>0</v>
      </c>
      <c r="N32" s="28" t="str">
        <f t="shared" si="4"/>
        <v>เสี่ยง/มีปัญหา</v>
      </c>
      <c r="O32" s="28" t="str">
        <f>'ฉบับที่ 1'!AS32</f>
        <v>0</v>
      </c>
      <c r="P32" s="28" t="str">
        <f t="shared" si="5"/>
        <v>มีจุดแข็ง</v>
      </c>
      <c r="Q32" s="28">
        <f t="shared" si="6"/>
        <v>0</v>
      </c>
      <c r="R32" s="28" t="str">
        <f t="shared" si="7"/>
        <v>-</v>
      </c>
      <c r="S32" s="28" t="str">
        <f t="shared" si="8"/>
        <v>เสี่ยง/มีปัญหา</v>
      </c>
    </row>
    <row r="33" spans="1:19" s="3" customFormat="1" ht="18" customHeight="1">
      <c r="A33" s="32" t="s">
        <v>6</v>
      </c>
      <c r="B33" s="35" t="str">
        <f>'ฉบับที่ 1'!B33</f>
        <v>6/5</v>
      </c>
      <c r="C33" s="36">
        <f>'ฉบับที่ 1'!C33</f>
        <v>39798</v>
      </c>
      <c r="D33" s="37" t="str">
        <f>'ฉบับที่ 1'!D33</f>
        <v>นางสาว รัตนาภรณ์  ลำภู</v>
      </c>
      <c r="E33" s="35">
        <f>'ฉบับที่ 1'!E33</f>
        <v>2</v>
      </c>
      <c r="F33" s="28" t="str">
        <f t="shared" si="0"/>
        <v>หญิง</v>
      </c>
      <c r="G33" s="28" t="str">
        <f>'ฉบับที่ 1'!AF33</f>
        <v>0</v>
      </c>
      <c r="H33" s="28" t="str">
        <f t="shared" si="1"/>
        <v>เสี่ยง/มีปัญหา</v>
      </c>
      <c r="I33" s="28" t="str">
        <f>'ฉบับที่ 1'!AI33</f>
        <v>0</v>
      </c>
      <c r="J33" s="28" t="str">
        <f t="shared" si="2"/>
        <v>เสี่ยง/มีปัญหา</v>
      </c>
      <c r="K33" s="28" t="str">
        <f>'ฉบับที่ 1'!AM33</f>
        <v>0</v>
      </c>
      <c r="L33" s="28" t="str">
        <f t="shared" si="3"/>
        <v>เสี่ยง/มีปัญหา</v>
      </c>
      <c r="M33" s="28" t="str">
        <f>'ฉบับที่ 1'!AQ33</f>
        <v>0</v>
      </c>
      <c r="N33" s="28" t="str">
        <f t="shared" si="4"/>
        <v>เสี่ยง/มีปัญหา</v>
      </c>
      <c r="O33" s="28" t="str">
        <f>'ฉบับที่ 1'!AS33</f>
        <v>0</v>
      </c>
      <c r="P33" s="28" t="str">
        <f t="shared" si="5"/>
        <v>มีจุดแข็ง</v>
      </c>
      <c r="Q33" s="28">
        <f t="shared" si="6"/>
        <v>0</v>
      </c>
      <c r="R33" s="28" t="str">
        <f t="shared" si="7"/>
        <v>-</v>
      </c>
      <c r="S33" s="28" t="str">
        <f t="shared" si="8"/>
        <v>เสี่ยง/มีปัญหา</v>
      </c>
    </row>
    <row r="34" spans="1:19" s="3" customFormat="1" ht="18" customHeight="1">
      <c r="A34" s="29" t="s">
        <v>7</v>
      </c>
      <c r="B34" s="35" t="str">
        <f>'ฉบับที่ 1'!B34</f>
        <v>6/5</v>
      </c>
      <c r="C34" s="36">
        <f>'ฉบับที่ 1'!C34</f>
        <v>39800</v>
      </c>
      <c r="D34" s="37" t="str">
        <f>'ฉบับที่ 1'!D34</f>
        <v>นางสาว วราภรณ์  คล่องแคล่ว</v>
      </c>
      <c r="E34" s="35">
        <f>'ฉบับที่ 1'!E34</f>
        <v>2</v>
      </c>
      <c r="F34" s="28" t="str">
        <f t="shared" si="0"/>
        <v>หญิง</v>
      </c>
      <c r="G34" s="28" t="str">
        <f>'ฉบับที่ 1'!AF34</f>
        <v>0</v>
      </c>
      <c r="H34" s="28" t="str">
        <f t="shared" si="1"/>
        <v>เสี่ยง/มีปัญหา</v>
      </c>
      <c r="I34" s="28" t="str">
        <f>'ฉบับที่ 1'!AI34</f>
        <v>0</v>
      </c>
      <c r="J34" s="28" t="str">
        <f t="shared" si="2"/>
        <v>เสี่ยง/มีปัญหา</v>
      </c>
      <c r="K34" s="28" t="str">
        <f>'ฉบับที่ 1'!AM34</f>
        <v>0</v>
      </c>
      <c r="L34" s="28" t="str">
        <f t="shared" si="3"/>
        <v>เสี่ยง/มีปัญหา</v>
      </c>
      <c r="M34" s="28" t="str">
        <f>'ฉบับที่ 1'!AQ34</f>
        <v>0</v>
      </c>
      <c r="N34" s="28" t="str">
        <f t="shared" si="4"/>
        <v>เสี่ยง/มีปัญหา</v>
      </c>
      <c r="O34" s="28" t="str">
        <f>'ฉบับที่ 1'!AS34</f>
        <v>0</v>
      </c>
      <c r="P34" s="28" t="str">
        <f t="shared" si="5"/>
        <v>มีจุดแข็ง</v>
      </c>
      <c r="Q34" s="28">
        <f t="shared" si="6"/>
        <v>0</v>
      </c>
      <c r="R34" s="28" t="str">
        <f t="shared" si="7"/>
        <v>-</v>
      </c>
      <c r="S34" s="28" t="str">
        <f t="shared" si="8"/>
        <v>เสี่ยง/มีปัญหา</v>
      </c>
    </row>
    <row r="35" spans="1:19" s="3" customFormat="1" ht="18" customHeight="1">
      <c r="A35" s="32" t="s">
        <v>8</v>
      </c>
      <c r="B35" s="35" t="str">
        <f>'ฉบับที่ 1'!B35</f>
        <v>6/5</v>
      </c>
      <c r="C35" s="36">
        <f>'ฉบับที่ 1'!C35</f>
        <v>39839</v>
      </c>
      <c r="D35" s="37" t="str">
        <f>'ฉบับที่ 1'!D35</f>
        <v>นางสาว ธนัชชา  พลวิชัย</v>
      </c>
      <c r="E35" s="35">
        <f>'ฉบับที่ 1'!E35</f>
        <v>2</v>
      </c>
      <c r="F35" s="28" t="str">
        <f t="shared" si="0"/>
        <v>หญิง</v>
      </c>
      <c r="G35" s="28" t="str">
        <f>'ฉบับที่ 1'!AF35</f>
        <v>0</v>
      </c>
      <c r="H35" s="28" t="str">
        <f t="shared" si="1"/>
        <v>เสี่ยง/มีปัญหา</v>
      </c>
      <c r="I35" s="28" t="str">
        <f>'ฉบับที่ 1'!AI35</f>
        <v>0</v>
      </c>
      <c r="J35" s="28" t="str">
        <f t="shared" si="2"/>
        <v>เสี่ยง/มีปัญหา</v>
      </c>
      <c r="K35" s="28" t="str">
        <f>'ฉบับที่ 1'!AM35</f>
        <v>0</v>
      </c>
      <c r="L35" s="28" t="str">
        <f t="shared" si="3"/>
        <v>เสี่ยง/มีปัญหา</v>
      </c>
      <c r="M35" s="28" t="str">
        <f>'ฉบับที่ 1'!AQ35</f>
        <v>0</v>
      </c>
      <c r="N35" s="28" t="str">
        <f t="shared" si="4"/>
        <v>เสี่ยง/มีปัญหา</v>
      </c>
      <c r="O35" s="28" t="str">
        <f>'ฉบับที่ 1'!AS35</f>
        <v>0</v>
      </c>
      <c r="P35" s="28" t="str">
        <f t="shared" si="5"/>
        <v>มีจุดแข็ง</v>
      </c>
      <c r="Q35" s="28">
        <f t="shared" si="6"/>
        <v>0</v>
      </c>
      <c r="R35" s="28" t="str">
        <f t="shared" si="7"/>
        <v>-</v>
      </c>
      <c r="S35" s="28" t="str">
        <f t="shared" si="8"/>
        <v>เสี่ยง/มีปัญหา</v>
      </c>
    </row>
    <row r="36" spans="1:19" s="3" customFormat="1" ht="18" customHeight="1">
      <c r="A36" s="32" t="s">
        <v>9</v>
      </c>
      <c r="B36" s="35" t="str">
        <f>'ฉบับที่ 1'!B36</f>
        <v>6/5</v>
      </c>
      <c r="C36" s="36">
        <f>'ฉบับที่ 1'!C36</f>
        <v>39851</v>
      </c>
      <c r="D36" s="37" t="str">
        <f>'ฉบับที่ 1'!D36</f>
        <v>นางสาว วลินดา  วงศ์ใหญ่</v>
      </c>
      <c r="E36" s="35">
        <f>'ฉบับที่ 1'!E36</f>
        <v>2</v>
      </c>
      <c r="F36" s="28" t="str">
        <f t="shared" si="0"/>
        <v>หญิง</v>
      </c>
      <c r="G36" s="28" t="str">
        <f>'ฉบับที่ 1'!AF36</f>
        <v>0</v>
      </c>
      <c r="H36" s="28" t="str">
        <f t="shared" si="1"/>
        <v>เสี่ยง/มีปัญหา</v>
      </c>
      <c r="I36" s="28" t="str">
        <f>'ฉบับที่ 1'!AI36</f>
        <v>0</v>
      </c>
      <c r="J36" s="28" t="str">
        <f t="shared" si="2"/>
        <v>เสี่ยง/มีปัญหา</v>
      </c>
      <c r="K36" s="28" t="str">
        <f>'ฉบับที่ 1'!AM36</f>
        <v>0</v>
      </c>
      <c r="L36" s="28" t="str">
        <f t="shared" si="3"/>
        <v>เสี่ยง/มีปัญหา</v>
      </c>
      <c r="M36" s="28" t="str">
        <f>'ฉบับที่ 1'!AQ36</f>
        <v>0</v>
      </c>
      <c r="N36" s="28" t="str">
        <f t="shared" si="4"/>
        <v>เสี่ยง/มีปัญหา</v>
      </c>
      <c r="O36" s="28" t="str">
        <f>'ฉบับที่ 1'!AS36</f>
        <v>0</v>
      </c>
      <c r="P36" s="28" t="str">
        <f t="shared" si="5"/>
        <v>มีจุดแข็ง</v>
      </c>
      <c r="Q36" s="28">
        <f t="shared" si="6"/>
        <v>0</v>
      </c>
      <c r="R36" s="28" t="str">
        <f t="shared" si="7"/>
        <v>-</v>
      </c>
      <c r="S36" s="28" t="str">
        <f t="shared" si="8"/>
        <v>เสี่ยง/มีปัญหา</v>
      </c>
    </row>
    <row r="37" spans="1:19" s="3" customFormat="1" ht="18" customHeight="1">
      <c r="A37" s="32" t="s">
        <v>10</v>
      </c>
      <c r="B37" s="35" t="str">
        <f>'ฉบับที่ 1'!B37</f>
        <v>6/5</v>
      </c>
      <c r="C37" s="36">
        <f>'ฉบับที่ 1'!C37</f>
        <v>39856</v>
      </c>
      <c r="D37" s="37" t="str">
        <f>'ฉบับที่ 1'!D37</f>
        <v>นางสาว สุนิสา  ศรีชม</v>
      </c>
      <c r="E37" s="35">
        <f>'ฉบับที่ 1'!E37</f>
        <v>2</v>
      </c>
      <c r="F37" s="28" t="str">
        <f t="shared" si="0"/>
        <v>หญิง</v>
      </c>
      <c r="G37" s="28" t="str">
        <f>'ฉบับที่ 1'!AF37</f>
        <v>0</v>
      </c>
      <c r="H37" s="28" t="str">
        <f t="shared" si="1"/>
        <v>เสี่ยง/มีปัญหา</v>
      </c>
      <c r="I37" s="28" t="str">
        <f>'ฉบับที่ 1'!AI37</f>
        <v>0</v>
      </c>
      <c r="J37" s="28" t="str">
        <f t="shared" si="2"/>
        <v>เสี่ยง/มีปัญหา</v>
      </c>
      <c r="K37" s="28" t="str">
        <f>'ฉบับที่ 1'!AM37</f>
        <v>0</v>
      </c>
      <c r="L37" s="28" t="str">
        <f t="shared" si="3"/>
        <v>เสี่ยง/มีปัญหา</v>
      </c>
      <c r="M37" s="28" t="str">
        <f>'ฉบับที่ 1'!AQ37</f>
        <v>0</v>
      </c>
      <c r="N37" s="28" t="str">
        <f t="shared" si="4"/>
        <v>เสี่ยง/มีปัญหา</v>
      </c>
      <c r="O37" s="28" t="str">
        <f>'ฉบับที่ 1'!AS37</f>
        <v>0</v>
      </c>
      <c r="P37" s="28" t="str">
        <f t="shared" si="5"/>
        <v>มีจุดแข็ง</v>
      </c>
      <c r="Q37" s="28">
        <f t="shared" si="6"/>
        <v>0</v>
      </c>
      <c r="R37" s="28" t="str">
        <f t="shared" si="7"/>
        <v>-</v>
      </c>
      <c r="S37" s="28" t="str">
        <f t="shared" si="8"/>
        <v>เสี่ยง/มีปัญหา</v>
      </c>
    </row>
    <row r="38" spans="1:19" s="3" customFormat="1" ht="18" customHeight="1">
      <c r="A38" s="32" t="s">
        <v>11</v>
      </c>
      <c r="B38" s="35" t="str">
        <f>'ฉบับที่ 1'!B38</f>
        <v>6/5</v>
      </c>
      <c r="C38" s="36">
        <f>'ฉบับที่ 1'!C38</f>
        <v>39885</v>
      </c>
      <c r="D38" s="37" t="str">
        <f>'ฉบับที่ 1'!D38</f>
        <v>นางสาว ชุตินันท์  ละอองเอก</v>
      </c>
      <c r="E38" s="35">
        <f>'ฉบับที่ 1'!E38</f>
        <v>2</v>
      </c>
      <c r="F38" s="28" t="str">
        <f t="shared" si="0"/>
        <v>หญิง</v>
      </c>
      <c r="G38" s="28" t="str">
        <f>'ฉบับที่ 1'!AF38</f>
        <v>0</v>
      </c>
      <c r="H38" s="28" t="str">
        <f t="shared" si="1"/>
        <v>เสี่ยง/มีปัญหา</v>
      </c>
      <c r="I38" s="28" t="str">
        <f>'ฉบับที่ 1'!AI38</f>
        <v>0</v>
      </c>
      <c r="J38" s="28" t="str">
        <f t="shared" si="2"/>
        <v>เสี่ยง/มีปัญหา</v>
      </c>
      <c r="K38" s="28" t="str">
        <f>'ฉบับที่ 1'!AM38</f>
        <v>0</v>
      </c>
      <c r="L38" s="28" t="str">
        <f t="shared" si="3"/>
        <v>เสี่ยง/มีปัญหา</v>
      </c>
      <c r="M38" s="28" t="str">
        <f>'ฉบับที่ 1'!AQ38</f>
        <v>0</v>
      </c>
      <c r="N38" s="28" t="str">
        <f t="shared" si="4"/>
        <v>เสี่ยง/มีปัญหา</v>
      </c>
      <c r="O38" s="28" t="str">
        <f>'ฉบับที่ 1'!AS38</f>
        <v>0</v>
      </c>
      <c r="P38" s="28" t="str">
        <f t="shared" si="5"/>
        <v>มีจุดแข็ง</v>
      </c>
      <c r="Q38" s="28">
        <f t="shared" si="6"/>
        <v>0</v>
      </c>
      <c r="R38" s="28" t="str">
        <f t="shared" si="7"/>
        <v>-</v>
      </c>
      <c r="S38" s="28" t="str">
        <f t="shared" si="8"/>
        <v>เสี่ยง/มีปัญหา</v>
      </c>
    </row>
    <row r="39" spans="1:19" s="3" customFormat="1" ht="18" customHeight="1">
      <c r="A39" s="29" t="s">
        <v>12</v>
      </c>
      <c r="B39" s="35" t="str">
        <f>'ฉบับที่ 1'!B39</f>
        <v>6/5</v>
      </c>
      <c r="C39" s="36">
        <f>'ฉบับที่ 1'!C39</f>
        <v>39889</v>
      </c>
      <c r="D39" s="37" t="str">
        <f>'ฉบับที่ 1'!D39</f>
        <v>นางสาว เบญญาภา  คำภา</v>
      </c>
      <c r="E39" s="35">
        <f>'ฉบับที่ 1'!E39</f>
        <v>2</v>
      </c>
      <c r="F39" s="28" t="str">
        <f t="shared" si="0"/>
        <v>หญิง</v>
      </c>
      <c r="G39" s="28" t="str">
        <f>'ฉบับที่ 1'!AF39</f>
        <v>0</v>
      </c>
      <c r="H39" s="28" t="str">
        <f t="shared" si="1"/>
        <v>เสี่ยง/มีปัญหา</v>
      </c>
      <c r="I39" s="28" t="str">
        <f>'ฉบับที่ 1'!AI39</f>
        <v>0</v>
      </c>
      <c r="J39" s="28" t="str">
        <f t="shared" si="2"/>
        <v>เสี่ยง/มีปัญหา</v>
      </c>
      <c r="K39" s="28" t="str">
        <f>'ฉบับที่ 1'!AM39</f>
        <v>0</v>
      </c>
      <c r="L39" s="28" t="str">
        <f t="shared" si="3"/>
        <v>เสี่ยง/มีปัญหา</v>
      </c>
      <c r="M39" s="28" t="str">
        <f>'ฉบับที่ 1'!AQ39</f>
        <v>0</v>
      </c>
      <c r="N39" s="28" t="str">
        <f t="shared" si="4"/>
        <v>เสี่ยง/มีปัญหา</v>
      </c>
      <c r="O39" s="28" t="str">
        <f>'ฉบับที่ 1'!AS39</f>
        <v>0</v>
      </c>
      <c r="P39" s="28" t="str">
        <f t="shared" si="5"/>
        <v>มีจุดแข็ง</v>
      </c>
      <c r="Q39" s="28">
        <f t="shared" si="6"/>
        <v>0</v>
      </c>
      <c r="R39" s="28" t="str">
        <f t="shared" si="7"/>
        <v>-</v>
      </c>
      <c r="S39" s="28" t="str">
        <f t="shared" si="8"/>
        <v>เสี่ยง/มีปัญหา</v>
      </c>
    </row>
    <row r="40" spans="1:19" s="3" customFormat="1" ht="18" customHeight="1">
      <c r="A40" s="32" t="s">
        <v>13</v>
      </c>
      <c r="B40" s="35" t="str">
        <f>'ฉบับที่ 1'!B40</f>
        <v>6/5</v>
      </c>
      <c r="C40" s="36">
        <f>'ฉบับที่ 1'!C40</f>
        <v>39891</v>
      </c>
      <c r="D40" s="37" t="str">
        <f>'ฉบับที่ 1'!D40</f>
        <v>นางสาว ปิยธิดา  ลี่แตง</v>
      </c>
      <c r="E40" s="35">
        <f>'ฉบับที่ 1'!E40</f>
        <v>2</v>
      </c>
      <c r="F40" s="28" t="str">
        <f t="shared" si="0"/>
        <v>หญิง</v>
      </c>
      <c r="G40" s="28" t="str">
        <f>'ฉบับที่ 1'!AF40</f>
        <v>0</v>
      </c>
      <c r="H40" s="28" t="str">
        <f t="shared" si="1"/>
        <v>เสี่ยง/มีปัญหา</v>
      </c>
      <c r="I40" s="28" t="str">
        <f>'ฉบับที่ 1'!AI40</f>
        <v>0</v>
      </c>
      <c r="J40" s="28" t="str">
        <f t="shared" si="2"/>
        <v>เสี่ยง/มีปัญหา</v>
      </c>
      <c r="K40" s="28" t="str">
        <f>'ฉบับที่ 1'!AM40</f>
        <v>0</v>
      </c>
      <c r="L40" s="28" t="str">
        <f t="shared" si="3"/>
        <v>เสี่ยง/มีปัญหา</v>
      </c>
      <c r="M40" s="28" t="str">
        <f>'ฉบับที่ 1'!AQ40</f>
        <v>0</v>
      </c>
      <c r="N40" s="28" t="str">
        <f t="shared" si="4"/>
        <v>เสี่ยง/มีปัญหา</v>
      </c>
      <c r="O40" s="28" t="str">
        <f>'ฉบับที่ 1'!AS40</f>
        <v>0</v>
      </c>
      <c r="P40" s="28" t="str">
        <f t="shared" si="5"/>
        <v>มีจุดแข็ง</v>
      </c>
      <c r="Q40" s="28">
        <f t="shared" si="6"/>
        <v>0</v>
      </c>
      <c r="R40" s="28" t="str">
        <f t="shared" si="7"/>
        <v>-</v>
      </c>
      <c r="S40" s="28" t="str">
        <f t="shared" si="8"/>
        <v>เสี่ยง/มีปัญหา</v>
      </c>
    </row>
    <row r="41" spans="1:19" s="3" customFormat="1" ht="18" customHeight="1">
      <c r="A41" s="32" t="s">
        <v>14</v>
      </c>
      <c r="B41" s="35" t="str">
        <f>'ฉบับที่ 1'!B41</f>
        <v>6/5</v>
      </c>
      <c r="C41" s="36">
        <f>'ฉบับที่ 1'!C41</f>
        <v>39898</v>
      </c>
      <c r="D41" s="37" t="str">
        <f>'ฉบับที่ 1'!D41</f>
        <v>นางสาว ภัทรลภา  แซ่ลัก</v>
      </c>
      <c r="E41" s="35">
        <f>'ฉบับที่ 1'!E41</f>
        <v>2</v>
      </c>
      <c r="F41" s="28" t="str">
        <f t="shared" si="0"/>
        <v>หญิง</v>
      </c>
      <c r="G41" s="28" t="str">
        <f>'ฉบับที่ 1'!AF41</f>
        <v>0</v>
      </c>
      <c r="H41" s="28" t="str">
        <f t="shared" si="1"/>
        <v>เสี่ยง/มีปัญหา</v>
      </c>
      <c r="I41" s="28" t="str">
        <f>'ฉบับที่ 1'!AI41</f>
        <v>0</v>
      </c>
      <c r="J41" s="28" t="str">
        <f t="shared" si="2"/>
        <v>เสี่ยง/มีปัญหา</v>
      </c>
      <c r="K41" s="28" t="str">
        <f>'ฉบับที่ 1'!AM41</f>
        <v>0</v>
      </c>
      <c r="L41" s="28" t="str">
        <f t="shared" si="3"/>
        <v>เสี่ยง/มีปัญหา</v>
      </c>
      <c r="M41" s="28" t="str">
        <f>'ฉบับที่ 1'!AQ41</f>
        <v>0</v>
      </c>
      <c r="N41" s="28" t="str">
        <f t="shared" si="4"/>
        <v>เสี่ยง/มีปัญหา</v>
      </c>
      <c r="O41" s="28" t="str">
        <f>'ฉบับที่ 1'!AS41</f>
        <v>0</v>
      </c>
      <c r="P41" s="28" t="str">
        <f t="shared" si="5"/>
        <v>มีจุดแข็ง</v>
      </c>
      <c r="Q41" s="28">
        <f t="shared" si="6"/>
        <v>0</v>
      </c>
      <c r="R41" s="28" t="str">
        <f t="shared" si="7"/>
        <v>-</v>
      </c>
      <c r="S41" s="28" t="str">
        <f t="shared" si="8"/>
        <v>เสี่ยง/มีปัญหา</v>
      </c>
    </row>
    <row r="42" spans="1:19" s="3" customFormat="1" ht="18" customHeight="1">
      <c r="A42" s="32" t="s">
        <v>15</v>
      </c>
      <c r="B42" s="35" t="str">
        <f>'ฉบับที่ 1'!B42</f>
        <v>6/5</v>
      </c>
      <c r="C42" s="36">
        <f>'ฉบับที่ 1'!C42</f>
        <v>39938</v>
      </c>
      <c r="D42" s="37" t="str">
        <f>'ฉบับที่ 1'!D42</f>
        <v>นางสาว จิตตินี  ฉัตรวัฒนาสกุล</v>
      </c>
      <c r="E42" s="35">
        <f>'ฉบับที่ 1'!E42</f>
        <v>2</v>
      </c>
      <c r="F42" s="28" t="str">
        <f t="shared" si="0"/>
        <v>หญิง</v>
      </c>
      <c r="G42" s="28" t="str">
        <f>'ฉบับที่ 1'!AF42</f>
        <v>0</v>
      </c>
      <c r="H42" s="28" t="str">
        <f t="shared" si="1"/>
        <v>เสี่ยง/มีปัญหา</v>
      </c>
      <c r="I42" s="28" t="str">
        <f>'ฉบับที่ 1'!AI42</f>
        <v>0</v>
      </c>
      <c r="J42" s="28" t="str">
        <f t="shared" si="2"/>
        <v>เสี่ยง/มีปัญหา</v>
      </c>
      <c r="K42" s="28" t="str">
        <f>'ฉบับที่ 1'!AM42</f>
        <v>0</v>
      </c>
      <c r="L42" s="28" t="str">
        <f t="shared" si="3"/>
        <v>เสี่ยง/มีปัญหา</v>
      </c>
      <c r="M42" s="28" t="str">
        <f>'ฉบับที่ 1'!AQ42</f>
        <v>0</v>
      </c>
      <c r="N42" s="28" t="str">
        <f t="shared" si="4"/>
        <v>เสี่ยง/มีปัญหา</v>
      </c>
      <c r="O42" s="28" t="str">
        <f>'ฉบับที่ 1'!AS42</f>
        <v>0</v>
      </c>
      <c r="P42" s="28" t="str">
        <f t="shared" si="5"/>
        <v>มีจุดแข็ง</v>
      </c>
      <c r="Q42" s="28">
        <f t="shared" si="6"/>
        <v>0</v>
      </c>
      <c r="R42" s="28" t="str">
        <f t="shared" si="7"/>
        <v>-</v>
      </c>
      <c r="S42" s="28" t="str">
        <f t="shared" si="8"/>
        <v>เสี่ยง/มีปัญหา</v>
      </c>
    </row>
    <row r="43" spans="1:19" s="3" customFormat="1" ht="18" customHeight="1">
      <c r="A43" s="32" t="s">
        <v>16</v>
      </c>
      <c r="B43" s="35" t="str">
        <f>'ฉบับที่ 1'!B43</f>
        <v>6/5</v>
      </c>
      <c r="C43" s="36">
        <f>'ฉบับที่ 1'!C43</f>
        <v>40121</v>
      </c>
      <c r="D43" s="37" t="str">
        <f>'ฉบับที่ 1'!D43</f>
        <v>นางสาว ชลิตา  เชื้อทอง</v>
      </c>
      <c r="E43" s="35">
        <f>'ฉบับที่ 1'!E43</f>
        <v>2</v>
      </c>
      <c r="F43" s="28" t="str">
        <f t="shared" si="0"/>
        <v>หญิง</v>
      </c>
      <c r="G43" s="28" t="str">
        <f>'ฉบับที่ 1'!AF43</f>
        <v>0</v>
      </c>
      <c r="H43" s="28" t="str">
        <f t="shared" si="1"/>
        <v>เสี่ยง/มีปัญหา</v>
      </c>
      <c r="I43" s="28" t="str">
        <f>'ฉบับที่ 1'!AI43</f>
        <v>0</v>
      </c>
      <c r="J43" s="28" t="str">
        <f t="shared" si="2"/>
        <v>เสี่ยง/มีปัญหา</v>
      </c>
      <c r="K43" s="28" t="str">
        <f>'ฉบับที่ 1'!AM43</f>
        <v>0</v>
      </c>
      <c r="L43" s="28" t="str">
        <f t="shared" si="3"/>
        <v>เสี่ยง/มีปัญหา</v>
      </c>
      <c r="M43" s="28" t="str">
        <f>'ฉบับที่ 1'!AQ43</f>
        <v>0</v>
      </c>
      <c r="N43" s="28" t="str">
        <f t="shared" si="4"/>
        <v>เสี่ยง/มีปัญหา</v>
      </c>
      <c r="O43" s="28" t="str">
        <f>'ฉบับที่ 1'!AS43</f>
        <v>0</v>
      </c>
      <c r="P43" s="28" t="str">
        <f t="shared" si="5"/>
        <v>มีจุดแข็ง</v>
      </c>
      <c r="Q43" s="28">
        <f t="shared" si="6"/>
        <v>0</v>
      </c>
      <c r="R43" s="28" t="str">
        <f t="shared" si="7"/>
        <v>-</v>
      </c>
      <c r="S43" s="28" t="str">
        <f t="shared" si="8"/>
        <v>เสี่ยง/มีปัญหา</v>
      </c>
    </row>
    <row r="44" spans="1:19" s="3" customFormat="1" ht="18" customHeight="1">
      <c r="A44" s="29" t="s">
        <v>60</v>
      </c>
      <c r="B44" s="35" t="str">
        <f>'ฉบับที่ 1'!B44</f>
        <v>6/5</v>
      </c>
      <c r="C44" s="36">
        <f>'ฉบับที่ 1'!C44</f>
        <v>40125</v>
      </c>
      <c r="D44" s="37" t="str">
        <f>'ฉบับที่ 1'!D44</f>
        <v>นางสาว นริศรา  ไชยชิต</v>
      </c>
      <c r="E44" s="35">
        <f>'ฉบับที่ 1'!E44</f>
        <v>2</v>
      </c>
      <c r="F44" s="28" t="str">
        <f t="shared" si="0"/>
        <v>หญิง</v>
      </c>
      <c r="G44" s="28" t="str">
        <f>'ฉบับที่ 1'!AF44</f>
        <v>0</v>
      </c>
      <c r="H44" s="28" t="str">
        <f t="shared" si="1"/>
        <v>เสี่ยง/มีปัญหา</v>
      </c>
      <c r="I44" s="28" t="str">
        <f>'ฉบับที่ 1'!AI44</f>
        <v>0</v>
      </c>
      <c r="J44" s="28" t="str">
        <f t="shared" si="2"/>
        <v>เสี่ยง/มีปัญหา</v>
      </c>
      <c r="K44" s="28" t="str">
        <f>'ฉบับที่ 1'!AM44</f>
        <v>0</v>
      </c>
      <c r="L44" s="28" t="str">
        <f t="shared" si="3"/>
        <v>เสี่ยง/มีปัญหา</v>
      </c>
      <c r="M44" s="28" t="str">
        <f>'ฉบับที่ 1'!AQ44</f>
        <v>0</v>
      </c>
      <c r="N44" s="28" t="str">
        <f t="shared" si="4"/>
        <v>เสี่ยง/มีปัญหา</v>
      </c>
      <c r="O44" s="28" t="str">
        <f>'ฉบับที่ 1'!AS44</f>
        <v>0</v>
      </c>
      <c r="P44" s="28" t="str">
        <f t="shared" si="5"/>
        <v>มีจุดแข็ง</v>
      </c>
      <c r="Q44" s="28">
        <f t="shared" si="6"/>
        <v>0</v>
      </c>
      <c r="R44" s="28" t="str">
        <f t="shared" si="7"/>
        <v>-</v>
      </c>
      <c r="S44" s="28" t="str">
        <f t="shared" si="8"/>
        <v>เสี่ยง/มีปัญหา</v>
      </c>
    </row>
    <row r="45" spans="1:19" ht="18" customHeight="1">
      <c r="A45" s="29" t="s">
        <v>81</v>
      </c>
      <c r="B45" s="35" t="str">
        <f>'ฉบับที่ 1'!B45</f>
        <v>6/5</v>
      </c>
      <c r="C45" s="36">
        <f>'ฉบับที่ 1'!C45</f>
        <v>40134</v>
      </c>
      <c r="D45" s="37" t="str">
        <f>'ฉบับที่ 1'!D45</f>
        <v>นางสาว พิมพ์ญาดา  ทองตะโหนด</v>
      </c>
      <c r="E45" s="35">
        <f>'ฉบับที่ 1'!E45</f>
        <v>2</v>
      </c>
      <c r="F45" s="28" t="str">
        <f aca="true" t="shared" si="9" ref="F45:F53">IF(E45=1,"ชาย",IF(E45=2,"หญิง","-"))</f>
        <v>หญิง</v>
      </c>
      <c r="G45" s="28" t="str">
        <f>'ฉบับที่ 1'!AF45</f>
        <v>0</v>
      </c>
      <c r="H45" s="28" t="str">
        <f aca="true" t="shared" si="10" ref="H45:H53">IF(G45&gt;10,"เสี่ยง/มีปัญหา","ปกติ")</f>
        <v>เสี่ยง/มีปัญหา</v>
      </c>
      <c r="I45" s="28" t="str">
        <f>'ฉบับที่ 1'!AI45</f>
        <v>0</v>
      </c>
      <c r="J45" s="28" t="str">
        <f aca="true" t="shared" si="11" ref="J45:J53">IF(I45&gt;9,"เสี่ยง/มีปัญหา","ปกติ")</f>
        <v>เสี่ยง/มีปัญหา</v>
      </c>
      <c r="K45" s="28" t="str">
        <f>'ฉบับที่ 1'!AM45</f>
        <v>0</v>
      </c>
      <c r="L45" s="28" t="str">
        <f aca="true" t="shared" si="12" ref="L45:L53">IF(K45&gt;10,"เสี่ยง/มีปัญหา","ปกติ")</f>
        <v>เสี่ยง/มีปัญหา</v>
      </c>
      <c r="M45" s="28" t="str">
        <f>'ฉบับที่ 1'!AQ45</f>
        <v>0</v>
      </c>
      <c r="N45" s="28" t="str">
        <f aca="true" t="shared" si="13" ref="N45:N53">IF(M45&gt;9,"เสี่ยง/มีปัญหา","ปกติ")</f>
        <v>เสี่ยง/มีปัญหา</v>
      </c>
      <c r="O45" s="28" t="str">
        <f>'ฉบับที่ 1'!AS45</f>
        <v>0</v>
      </c>
      <c r="P45" s="28" t="str">
        <f aca="true" t="shared" si="14" ref="P45:P53">IF(O45&gt;10,"มีจุดแข็ง","ไม่มีจุดแข็ง")</f>
        <v>มีจุดแข็ง</v>
      </c>
      <c r="Q45" s="28">
        <f t="shared" si="6"/>
        <v>0</v>
      </c>
      <c r="R45" s="28" t="str">
        <f aca="true" t="shared" si="15" ref="R45:R53">IF(Q45&lt;1,"-",Q45)</f>
        <v>-</v>
      </c>
      <c r="S45" s="28" t="str">
        <f t="shared" si="8"/>
        <v>เสี่ยง/มีปัญหา</v>
      </c>
    </row>
    <row r="46" spans="1:19" ht="18" customHeight="1">
      <c r="A46" s="29" t="s">
        <v>82</v>
      </c>
      <c r="B46" s="35" t="str">
        <f>'ฉบับที่ 1'!B46</f>
        <v>6/5</v>
      </c>
      <c r="C46" s="36">
        <f>'ฉบับที่ 1'!C46</f>
        <v>40261</v>
      </c>
      <c r="D46" s="37" t="str">
        <f>'ฉบับที่ 1'!D46</f>
        <v>นางสาว กัญญ์วรา  นิลพัฒน์</v>
      </c>
      <c r="E46" s="35">
        <f>'ฉบับที่ 1'!E46</f>
        <v>2</v>
      </c>
      <c r="F46" s="28" t="str">
        <f t="shared" si="9"/>
        <v>หญิง</v>
      </c>
      <c r="G46" s="28" t="str">
        <f>'ฉบับที่ 1'!AF46</f>
        <v>0</v>
      </c>
      <c r="H46" s="28" t="str">
        <f t="shared" si="10"/>
        <v>เสี่ยง/มีปัญหา</v>
      </c>
      <c r="I46" s="28" t="str">
        <f>'ฉบับที่ 1'!AI46</f>
        <v>0</v>
      </c>
      <c r="J46" s="28" t="str">
        <f t="shared" si="11"/>
        <v>เสี่ยง/มีปัญหา</v>
      </c>
      <c r="K46" s="28" t="str">
        <f>'ฉบับที่ 1'!AM46</f>
        <v>0</v>
      </c>
      <c r="L46" s="28" t="str">
        <f t="shared" si="12"/>
        <v>เสี่ยง/มีปัญหา</v>
      </c>
      <c r="M46" s="28" t="str">
        <f>'ฉบับที่ 1'!AQ46</f>
        <v>0</v>
      </c>
      <c r="N46" s="28" t="str">
        <f t="shared" si="13"/>
        <v>เสี่ยง/มีปัญหา</v>
      </c>
      <c r="O46" s="28" t="str">
        <f>'ฉบับที่ 1'!AS46</f>
        <v>0</v>
      </c>
      <c r="P46" s="28" t="str">
        <f t="shared" si="14"/>
        <v>มีจุดแข็ง</v>
      </c>
      <c r="Q46" s="28">
        <f t="shared" si="6"/>
        <v>0</v>
      </c>
      <c r="R46" s="28" t="str">
        <f t="shared" si="15"/>
        <v>-</v>
      </c>
      <c r="S46" s="28" t="str">
        <f t="shared" si="8"/>
        <v>เสี่ยง/มีปัญหา</v>
      </c>
    </row>
    <row r="47" spans="1:19" ht="18" customHeight="1">
      <c r="A47" s="29" t="s">
        <v>83</v>
      </c>
      <c r="B47" s="35" t="str">
        <f>'ฉบับที่ 1'!B47</f>
        <v>6/5</v>
      </c>
      <c r="C47" s="36">
        <f>'ฉบับที่ 1'!C47</f>
        <v>42068</v>
      </c>
      <c r="D47" s="37" t="str">
        <f>'ฉบับที่ 1'!D47</f>
        <v>นางสาว ลักษณ์สุดา  จันทร์ประเสริฐ</v>
      </c>
      <c r="E47" s="35">
        <f>'ฉบับที่ 1'!E47</f>
        <v>2</v>
      </c>
      <c r="F47" s="28" t="str">
        <f t="shared" si="9"/>
        <v>หญิง</v>
      </c>
      <c r="G47" s="28" t="str">
        <f>'ฉบับที่ 1'!AF47</f>
        <v>0</v>
      </c>
      <c r="H47" s="28" t="str">
        <f t="shared" si="10"/>
        <v>เสี่ยง/มีปัญหา</v>
      </c>
      <c r="I47" s="28" t="str">
        <f>'ฉบับที่ 1'!AI47</f>
        <v>0</v>
      </c>
      <c r="J47" s="28" t="str">
        <f t="shared" si="11"/>
        <v>เสี่ยง/มีปัญหา</v>
      </c>
      <c r="K47" s="28" t="str">
        <f>'ฉบับที่ 1'!AM47</f>
        <v>0</v>
      </c>
      <c r="L47" s="28" t="str">
        <f t="shared" si="12"/>
        <v>เสี่ยง/มีปัญหา</v>
      </c>
      <c r="M47" s="28" t="str">
        <f>'ฉบับที่ 1'!AQ47</f>
        <v>0</v>
      </c>
      <c r="N47" s="28" t="str">
        <f t="shared" si="13"/>
        <v>เสี่ยง/มีปัญหา</v>
      </c>
      <c r="O47" s="28" t="str">
        <f>'ฉบับที่ 1'!AS47</f>
        <v>0</v>
      </c>
      <c r="P47" s="28" t="str">
        <f t="shared" si="14"/>
        <v>มีจุดแข็ง</v>
      </c>
      <c r="Q47" s="28">
        <f t="shared" si="6"/>
        <v>0</v>
      </c>
      <c r="R47" s="28" t="str">
        <f t="shared" si="15"/>
        <v>-</v>
      </c>
      <c r="S47" s="28" t="str">
        <f t="shared" si="8"/>
        <v>เสี่ยง/มีปัญหา</v>
      </c>
    </row>
    <row r="48" spans="1:19" ht="18" customHeight="1">
      <c r="A48" s="29" t="s">
        <v>84</v>
      </c>
      <c r="B48" s="35" t="str">
        <f>'ฉบับที่ 1'!B48</f>
        <v>6/5</v>
      </c>
      <c r="C48" s="36">
        <f>'ฉบับที่ 1'!C48</f>
        <v>42091</v>
      </c>
      <c r="D48" s="37" t="str">
        <f>'ฉบับที่ 1'!D48</f>
        <v>นางสาว วณิชยา  ทิมา</v>
      </c>
      <c r="E48" s="35">
        <f>'ฉบับที่ 1'!E48</f>
        <v>2</v>
      </c>
      <c r="F48" s="28" t="str">
        <f t="shared" si="9"/>
        <v>หญิง</v>
      </c>
      <c r="G48" s="28" t="str">
        <f>'ฉบับที่ 1'!AF48</f>
        <v>0</v>
      </c>
      <c r="H48" s="28" t="str">
        <f t="shared" si="10"/>
        <v>เสี่ยง/มีปัญหา</v>
      </c>
      <c r="I48" s="28" t="str">
        <f>'ฉบับที่ 1'!AI48</f>
        <v>0</v>
      </c>
      <c r="J48" s="28" t="str">
        <f t="shared" si="11"/>
        <v>เสี่ยง/มีปัญหา</v>
      </c>
      <c r="K48" s="28" t="str">
        <f>'ฉบับที่ 1'!AM48</f>
        <v>0</v>
      </c>
      <c r="L48" s="28" t="str">
        <f t="shared" si="12"/>
        <v>เสี่ยง/มีปัญหา</v>
      </c>
      <c r="M48" s="28" t="str">
        <f>'ฉบับที่ 1'!AQ48</f>
        <v>0</v>
      </c>
      <c r="N48" s="28" t="str">
        <f t="shared" si="13"/>
        <v>เสี่ยง/มีปัญหา</v>
      </c>
      <c r="O48" s="28" t="str">
        <f>'ฉบับที่ 1'!AS48</f>
        <v>0</v>
      </c>
      <c r="P48" s="28" t="str">
        <f t="shared" si="14"/>
        <v>มีจุดแข็ง</v>
      </c>
      <c r="Q48" s="28">
        <f t="shared" si="6"/>
        <v>0</v>
      </c>
      <c r="R48" s="28" t="str">
        <f t="shared" si="15"/>
        <v>-</v>
      </c>
      <c r="S48" s="28" t="str">
        <f t="shared" si="8"/>
        <v>เสี่ยง/มีปัญหา</v>
      </c>
    </row>
    <row r="49" spans="1:19" ht="18" customHeight="1">
      <c r="A49" s="29" t="s">
        <v>85</v>
      </c>
      <c r="B49" s="35" t="str">
        <f>'ฉบับที่ 1'!B49</f>
        <v>6/5</v>
      </c>
      <c r="C49" s="36">
        <f>'ฉบับที่ 1'!C49</f>
        <v>42809</v>
      </c>
      <c r="D49" s="37" t="str">
        <f>'ฉบับที่ 1'!D49</f>
        <v>นางสาว ศศิมน  บุญสิทธิ์</v>
      </c>
      <c r="E49" s="35">
        <f>'ฉบับที่ 1'!E49</f>
        <v>2</v>
      </c>
      <c r="F49" s="28" t="str">
        <f t="shared" si="9"/>
        <v>หญิง</v>
      </c>
      <c r="G49" s="28" t="str">
        <f>'ฉบับที่ 1'!AF49</f>
        <v>0</v>
      </c>
      <c r="H49" s="28" t="str">
        <f t="shared" si="10"/>
        <v>เสี่ยง/มีปัญหา</v>
      </c>
      <c r="I49" s="28" t="str">
        <f>'ฉบับที่ 1'!AI49</f>
        <v>0</v>
      </c>
      <c r="J49" s="28" t="str">
        <f t="shared" si="11"/>
        <v>เสี่ยง/มีปัญหา</v>
      </c>
      <c r="K49" s="28" t="str">
        <f>'ฉบับที่ 1'!AM49</f>
        <v>0</v>
      </c>
      <c r="L49" s="28" t="str">
        <f t="shared" si="12"/>
        <v>เสี่ยง/มีปัญหา</v>
      </c>
      <c r="M49" s="28" t="str">
        <f>'ฉบับที่ 1'!AQ49</f>
        <v>0</v>
      </c>
      <c r="N49" s="28" t="str">
        <f t="shared" si="13"/>
        <v>เสี่ยง/มีปัญหา</v>
      </c>
      <c r="O49" s="28" t="str">
        <f>'ฉบับที่ 1'!AS49</f>
        <v>0</v>
      </c>
      <c r="P49" s="28" t="str">
        <f t="shared" si="14"/>
        <v>มีจุดแข็ง</v>
      </c>
      <c r="Q49" s="28">
        <f t="shared" si="6"/>
        <v>0</v>
      </c>
      <c r="R49" s="28" t="str">
        <f t="shared" si="15"/>
        <v>-</v>
      </c>
      <c r="S49" s="28" t="str">
        <f t="shared" si="8"/>
        <v>เสี่ยง/มีปัญหา</v>
      </c>
    </row>
    <row r="50" spans="1:19" ht="18" customHeight="1">
      <c r="A50" s="29" t="s">
        <v>86</v>
      </c>
      <c r="B50" s="35" t="str">
        <f>'ฉบับที่ 1'!B50</f>
        <v>6/5</v>
      </c>
      <c r="C50" s="36">
        <f>'ฉบับที่ 1'!C50</f>
        <v>42810</v>
      </c>
      <c r="D50" s="37" t="str">
        <f>'ฉบับที่ 1'!D50</f>
        <v>นางสาว กฤษศิริ  สิงห์พล</v>
      </c>
      <c r="E50" s="35">
        <f>'ฉบับที่ 1'!E50</f>
        <v>2</v>
      </c>
      <c r="F50" s="28" t="str">
        <f t="shared" si="9"/>
        <v>หญิง</v>
      </c>
      <c r="G50" s="28" t="str">
        <f>'ฉบับที่ 1'!AF50</f>
        <v>0</v>
      </c>
      <c r="H50" s="28" t="str">
        <f t="shared" si="10"/>
        <v>เสี่ยง/มีปัญหา</v>
      </c>
      <c r="I50" s="28" t="str">
        <f>'ฉบับที่ 1'!AI50</f>
        <v>0</v>
      </c>
      <c r="J50" s="28" t="str">
        <f t="shared" si="11"/>
        <v>เสี่ยง/มีปัญหา</v>
      </c>
      <c r="K50" s="28" t="str">
        <f>'ฉบับที่ 1'!AM50</f>
        <v>0</v>
      </c>
      <c r="L50" s="28" t="str">
        <f t="shared" si="12"/>
        <v>เสี่ยง/มีปัญหา</v>
      </c>
      <c r="M50" s="28" t="str">
        <f>'ฉบับที่ 1'!AQ50</f>
        <v>0</v>
      </c>
      <c r="N50" s="28" t="str">
        <f t="shared" si="13"/>
        <v>เสี่ยง/มีปัญหา</v>
      </c>
      <c r="O50" s="28" t="str">
        <f>'ฉบับที่ 1'!AS50</f>
        <v>0</v>
      </c>
      <c r="P50" s="28" t="str">
        <f t="shared" si="14"/>
        <v>มีจุดแข็ง</v>
      </c>
      <c r="Q50" s="28">
        <f t="shared" si="6"/>
        <v>0</v>
      </c>
      <c r="R50" s="28" t="str">
        <f t="shared" si="15"/>
        <v>-</v>
      </c>
      <c r="S50" s="28" t="str">
        <f t="shared" si="8"/>
        <v>เสี่ยง/มีปัญหา</v>
      </c>
    </row>
    <row r="51" spans="1:19" ht="18" customHeight="1">
      <c r="A51" s="29" t="s">
        <v>87</v>
      </c>
      <c r="B51" s="35">
        <f>'ฉบับที่ 1'!B51</f>
        <v>0</v>
      </c>
      <c r="C51" s="36">
        <f>'ฉบับที่ 1'!C51</f>
        <v>0</v>
      </c>
      <c r="D51" s="37">
        <f>'ฉบับที่ 1'!D51</f>
        <v>0</v>
      </c>
      <c r="E51" s="35">
        <f>'ฉบับที่ 1'!E51</f>
        <v>0</v>
      </c>
      <c r="F51" s="28" t="str">
        <f t="shared" si="9"/>
        <v>-</v>
      </c>
      <c r="G51" s="28" t="str">
        <f>'ฉบับที่ 1'!AF51</f>
        <v>0</v>
      </c>
      <c r="H51" s="28" t="str">
        <f t="shared" si="10"/>
        <v>เสี่ยง/มีปัญหา</v>
      </c>
      <c r="I51" s="28" t="str">
        <f>'ฉบับที่ 1'!AI51</f>
        <v>0</v>
      </c>
      <c r="J51" s="28" t="str">
        <f t="shared" si="11"/>
        <v>เสี่ยง/มีปัญหา</v>
      </c>
      <c r="K51" s="28" t="str">
        <f>'ฉบับที่ 1'!AM51</f>
        <v>0</v>
      </c>
      <c r="L51" s="28" t="str">
        <f t="shared" si="12"/>
        <v>เสี่ยง/มีปัญหา</v>
      </c>
      <c r="M51" s="28" t="str">
        <f>'ฉบับที่ 1'!AQ51</f>
        <v>0</v>
      </c>
      <c r="N51" s="28" t="str">
        <f t="shared" si="13"/>
        <v>เสี่ยง/มีปัญหา</v>
      </c>
      <c r="O51" s="28" t="str">
        <f>'ฉบับที่ 1'!AS51</f>
        <v>0</v>
      </c>
      <c r="P51" s="28" t="str">
        <f t="shared" si="14"/>
        <v>มีจุดแข็ง</v>
      </c>
      <c r="Q51" s="28">
        <f t="shared" si="6"/>
        <v>0</v>
      </c>
      <c r="R51" s="28" t="str">
        <f t="shared" si="15"/>
        <v>-</v>
      </c>
      <c r="S51" s="28" t="str">
        <f t="shared" si="8"/>
        <v>เสี่ยง/มีปัญหา</v>
      </c>
    </row>
    <row r="52" spans="1:19" ht="18" customHeight="1">
      <c r="A52" s="29" t="s">
        <v>88</v>
      </c>
      <c r="B52" s="35">
        <f>'ฉบับที่ 1'!B52</f>
        <v>0</v>
      </c>
      <c r="C52" s="36">
        <f>'ฉบับที่ 1'!C52</f>
        <v>0</v>
      </c>
      <c r="D52" s="37">
        <f>'ฉบับที่ 1'!D52</f>
        <v>0</v>
      </c>
      <c r="E52" s="35">
        <f>'ฉบับที่ 1'!E52</f>
        <v>0</v>
      </c>
      <c r="F52" s="28" t="str">
        <f t="shared" si="9"/>
        <v>-</v>
      </c>
      <c r="G52" s="28" t="str">
        <f>'ฉบับที่ 1'!AF52</f>
        <v>0</v>
      </c>
      <c r="H52" s="28" t="str">
        <f t="shared" si="10"/>
        <v>เสี่ยง/มีปัญหา</v>
      </c>
      <c r="I52" s="28" t="str">
        <f>'ฉบับที่ 1'!AI52</f>
        <v>0</v>
      </c>
      <c r="J52" s="28" t="str">
        <f t="shared" si="11"/>
        <v>เสี่ยง/มีปัญหา</v>
      </c>
      <c r="K52" s="28" t="str">
        <f>'ฉบับที่ 1'!AM52</f>
        <v>0</v>
      </c>
      <c r="L52" s="28" t="str">
        <f t="shared" si="12"/>
        <v>เสี่ยง/มีปัญหา</v>
      </c>
      <c r="M52" s="28" t="str">
        <f>'ฉบับที่ 1'!AQ52</f>
        <v>0</v>
      </c>
      <c r="N52" s="28" t="str">
        <f t="shared" si="13"/>
        <v>เสี่ยง/มีปัญหา</v>
      </c>
      <c r="O52" s="28" t="str">
        <f>'ฉบับที่ 1'!AS52</f>
        <v>0</v>
      </c>
      <c r="P52" s="28" t="str">
        <f t="shared" si="14"/>
        <v>มีจุดแข็ง</v>
      </c>
      <c r="Q52" s="28">
        <f t="shared" si="6"/>
        <v>0</v>
      </c>
      <c r="R52" s="28" t="str">
        <f t="shared" si="15"/>
        <v>-</v>
      </c>
      <c r="S52" s="28" t="str">
        <f t="shared" si="8"/>
        <v>เสี่ยง/มีปัญหา</v>
      </c>
    </row>
    <row r="53" spans="1:19" ht="18" customHeight="1">
      <c r="A53" s="29" t="s">
        <v>89</v>
      </c>
      <c r="B53" s="35">
        <f>'ฉบับที่ 1'!B53</f>
        <v>0</v>
      </c>
      <c r="C53" s="36">
        <f>'ฉบับที่ 1'!C53</f>
        <v>0</v>
      </c>
      <c r="D53" s="37">
        <f>'ฉบับที่ 1'!D53</f>
        <v>0</v>
      </c>
      <c r="E53" s="35">
        <f>'ฉบับที่ 1'!E53</f>
        <v>0</v>
      </c>
      <c r="F53" s="28" t="str">
        <f t="shared" si="9"/>
        <v>-</v>
      </c>
      <c r="G53" s="28" t="str">
        <f>'ฉบับที่ 1'!AF53</f>
        <v>0</v>
      </c>
      <c r="H53" s="28" t="str">
        <f t="shared" si="10"/>
        <v>เสี่ยง/มีปัญหา</v>
      </c>
      <c r="I53" s="28" t="str">
        <f>'ฉบับที่ 1'!AI53</f>
        <v>0</v>
      </c>
      <c r="J53" s="28" t="str">
        <f t="shared" si="11"/>
        <v>เสี่ยง/มีปัญหา</v>
      </c>
      <c r="K53" s="28" t="str">
        <f>'ฉบับที่ 1'!AM53</f>
        <v>0</v>
      </c>
      <c r="L53" s="28" t="str">
        <f t="shared" si="12"/>
        <v>เสี่ยง/มีปัญหา</v>
      </c>
      <c r="M53" s="28" t="str">
        <f>'ฉบับที่ 1'!AQ53</f>
        <v>0</v>
      </c>
      <c r="N53" s="28" t="str">
        <f t="shared" si="13"/>
        <v>เสี่ยง/มีปัญหา</v>
      </c>
      <c r="O53" s="28" t="str">
        <f>'ฉบับที่ 1'!AS53</f>
        <v>0</v>
      </c>
      <c r="P53" s="28" t="str">
        <f t="shared" si="14"/>
        <v>มีจุดแข็ง</v>
      </c>
      <c r="Q53" s="28">
        <f t="shared" si="6"/>
        <v>0</v>
      </c>
      <c r="R53" s="28" t="str">
        <f t="shared" si="15"/>
        <v>-</v>
      </c>
      <c r="S53" s="28" t="str">
        <f t="shared" si="8"/>
        <v>เสี่ยง/มีปัญหา</v>
      </c>
    </row>
    <row r="54" ht="21" thickBot="1"/>
    <row r="55" spans="4:10" ht="27" thickBot="1">
      <c r="D55" s="4" t="s">
        <v>55</v>
      </c>
      <c r="E55" s="5"/>
      <c r="F55" s="5"/>
      <c r="G55" s="5"/>
      <c r="H55" s="5"/>
      <c r="I55" s="5"/>
      <c r="J55" s="6"/>
    </row>
  </sheetData>
  <sheetProtection/>
  <mergeCells count="9">
    <mergeCell ref="O2:P2"/>
    <mergeCell ref="R2:S2"/>
    <mergeCell ref="G1:S1"/>
    <mergeCell ref="A2:F2"/>
    <mergeCell ref="A1:F1"/>
    <mergeCell ref="G2:H2"/>
    <mergeCell ref="I2:J2"/>
    <mergeCell ref="K2:L2"/>
    <mergeCell ref="M2:N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U10" sqref="U10"/>
    </sheetView>
  </sheetViews>
  <sheetFormatPr defaultColWidth="9.140625" defaultRowHeight="21.75"/>
  <cols>
    <col min="1" max="1" width="5.421875" style="7" customWidth="1"/>
    <col min="2" max="2" width="5.140625" style="7" customWidth="1"/>
    <col min="3" max="3" width="7.7109375" style="7" customWidth="1"/>
    <col min="4" max="4" width="27.7109375" style="7" customWidth="1"/>
    <col min="5" max="5" width="0" style="7" hidden="1" customWidth="1"/>
    <col min="6" max="6" width="9.140625" style="7" customWidth="1"/>
    <col min="7" max="7" width="4.421875" style="7" customWidth="1"/>
    <col min="8" max="8" width="13.57421875" style="7" customWidth="1"/>
    <col min="9" max="9" width="4.421875" style="7" customWidth="1"/>
    <col min="10" max="10" width="13.57421875" style="7" customWidth="1"/>
    <col min="11" max="11" width="4.421875" style="7" customWidth="1"/>
    <col min="12" max="12" width="13.57421875" style="7" customWidth="1"/>
    <col min="13" max="13" width="4.421875" style="7" customWidth="1"/>
    <col min="14" max="14" width="13.57421875" style="7" customWidth="1"/>
    <col min="15" max="15" width="4.421875" style="7" customWidth="1"/>
    <col min="16" max="16" width="13.57421875" style="7" customWidth="1"/>
    <col min="17" max="17" width="5.28125" style="7" hidden="1" customWidth="1"/>
    <col min="18" max="18" width="4.00390625" style="7" customWidth="1"/>
    <col min="19" max="19" width="14.28125" style="7" customWidth="1"/>
    <col min="20" max="16384" width="9.140625" style="7" customWidth="1"/>
  </cols>
  <sheetData>
    <row r="1" spans="1:19" ht="21.75" customHeight="1">
      <c r="A1" s="63" t="s">
        <v>90</v>
      </c>
      <c r="B1" s="63"/>
      <c r="C1" s="63"/>
      <c r="D1" s="63"/>
      <c r="E1" s="63"/>
      <c r="F1" s="63"/>
      <c r="G1" s="63" t="s">
        <v>44</v>
      </c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22.5" customHeight="1">
      <c r="A2" s="63" t="str">
        <f>'ฉบับที่ 1'!A2</f>
        <v>ชั้น ม.6/5 (ครูสมศักดิ์ พาหะมาก,ครูสุธารส วรนาม )</v>
      </c>
      <c r="B2" s="63"/>
      <c r="C2" s="63"/>
      <c r="D2" s="63"/>
      <c r="E2" s="63"/>
      <c r="F2" s="63"/>
      <c r="G2" s="63" t="s">
        <v>37</v>
      </c>
      <c r="H2" s="63"/>
      <c r="I2" s="63" t="s">
        <v>38</v>
      </c>
      <c r="J2" s="63"/>
      <c r="K2" s="63" t="s">
        <v>39</v>
      </c>
      <c r="L2" s="63"/>
      <c r="M2" s="63" t="s">
        <v>40</v>
      </c>
      <c r="N2" s="63"/>
      <c r="O2" s="63" t="s">
        <v>41</v>
      </c>
      <c r="P2" s="63"/>
      <c r="Q2" s="38"/>
      <c r="R2" s="63" t="s">
        <v>42</v>
      </c>
      <c r="S2" s="63"/>
    </row>
    <row r="3" spans="1:19" ht="21.75">
      <c r="A3" s="27" t="s">
        <v>21</v>
      </c>
      <c r="B3" s="27" t="s">
        <v>20</v>
      </c>
      <c r="C3" s="27" t="s">
        <v>22</v>
      </c>
      <c r="D3" s="27" t="s">
        <v>23</v>
      </c>
      <c r="E3" s="27" t="s">
        <v>24</v>
      </c>
      <c r="F3" s="27" t="s">
        <v>24</v>
      </c>
      <c r="G3" s="38" t="s">
        <v>35</v>
      </c>
      <c r="H3" s="27" t="s">
        <v>36</v>
      </c>
      <c r="I3" s="38" t="s">
        <v>35</v>
      </c>
      <c r="J3" s="27" t="s">
        <v>36</v>
      </c>
      <c r="K3" s="38" t="s">
        <v>35</v>
      </c>
      <c r="L3" s="27" t="s">
        <v>36</v>
      </c>
      <c r="M3" s="38" t="s">
        <v>35</v>
      </c>
      <c r="N3" s="27" t="s">
        <v>36</v>
      </c>
      <c r="O3" s="38" t="s">
        <v>35</v>
      </c>
      <c r="P3" s="27" t="s">
        <v>36</v>
      </c>
      <c r="Q3" s="38"/>
      <c r="R3" s="38" t="s">
        <v>35</v>
      </c>
      <c r="S3" s="27" t="s">
        <v>36</v>
      </c>
    </row>
    <row r="4" spans="1:19" ht="18" customHeight="1">
      <c r="A4" s="29" t="s">
        <v>65</v>
      </c>
      <c r="B4" s="35" t="str">
        <f>'ฉบับที่ 1'!B4</f>
        <v>6/5</v>
      </c>
      <c r="C4" s="36">
        <f>'ฉบับที่ 1'!C4</f>
        <v>39026</v>
      </c>
      <c r="D4" s="37" t="str">
        <f>'ฉบับที่ 1'!D4</f>
        <v>นาย อุกกฤษฏ์  จงไกรจักร์</v>
      </c>
      <c r="E4" s="35">
        <f>'ฉบับที่ 1'!E4</f>
        <v>1</v>
      </c>
      <c r="F4" s="28" t="str">
        <f>IF(E4=1,"ชาย",IF(E4=2,"หญิง","-"))</f>
        <v>ชาย</v>
      </c>
      <c r="G4" s="28" t="str">
        <f>'ฉบับที่ 2'!AF4</f>
        <v>0</v>
      </c>
      <c r="H4" s="28" t="str">
        <f>IF(G4&gt;10,"เสี่ยง/มีปัญหา","ปกติ")</f>
        <v>เสี่ยง/มีปัญหา</v>
      </c>
      <c r="I4" s="28" t="str">
        <f>'ฉบับที่ 2'!AI4</f>
        <v>0</v>
      </c>
      <c r="J4" s="28" t="str">
        <f>IF(I4&gt;9,"เสี่ยง/มีปัญหา","ปกติ")</f>
        <v>เสี่ยง/มีปัญหา</v>
      </c>
      <c r="K4" s="28" t="str">
        <f>'ฉบับที่ 2'!AM4</f>
        <v>0</v>
      </c>
      <c r="L4" s="28" t="str">
        <f>IF(K4&gt;10,"เสี่ยง/มีปัญหา","ปกติ")</f>
        <v>เสี่ยง/มีปัญหา</v>
      </c>
      <c r="M4" s="28" t="str">
        <f>'ฉบับที่ 2'!AQ4</f>
        <v>0</v>
      </c>
      <c r="N4" s="28" t="str">
        <f>IF(M4&gt;9,"เสี่ยง/มีปัญหา","ปกติ")</f>
        <v>เสี่ยง/มีปัญหา</v>
      </c>
      <c r="O4" s="28" t="str">
        <f>'ฉบับที่ 2'!AS4</f>
        <v>0</v>
      </c>
      <c r="P4" s="28" t="str">
        <f>IF(O4&gt;10,"มีจุดแข็ง","ไม่มีจุดแข็ง")</f>
        <v>มีจุดแข็ง</v>
      </c>
      <c r="Q4" s="28">
        <f>G4+I4+K4+M4</f>
        <v>0</v>
      </c>
      <c r="R4" s="28" t="str">
        <f>IF(Q4&lt;1,"-",Q4)</f>
        <v>-</v>
      </c>
      <c r="S4" s="28" t="str">
        <f>IF(R4&gt;38,"เสี่ยง/มีปัญหา","ปกติ")</f>
        <v>เสี่ยง/มีปัญหา</v>
      </c>
    </row>
    <row r="5" spans="1:19" ht="18" customHeight="1">
      <c r="A5" s="32" t="s">
        <v>66</v>
      </c>
      <c r="B5" s="35" t="str">
        <f>'ฉบับที่ 1'!B5</f>
        <v>6/5</v>
      </c>
      <c r="C5" s="36">
        <f>'ฉบับที่ 1'!C5</f>
        <v>39508</v>
      </c>
      <c r="D5" s="37" t="str">
        <f>'ฉบับที่ 1'!D5</f>
        <v>นาย ไอสิวัส  เรืองเพ็ชร์</v>
      </c>
      <c r="E5" s="35">
        <f>'ฉบับที่ 1'!E5</f>
        <v>1</v>
      </c>
      <c r="F5" s="28" t="str">
        <f aca="true" t="shared" si="0" ref="F5:F44">IF(E5=1,"ชาย",IF(E5=2,"หญิง","-"))</f>
        <v>ชาย</v>
      </c>
      <c r="G5" s="28" t="str">
        <f>'ฉบับที่ 2'!AF5</f>
        <v>0</v>
      </c>
      <c r="H5" s="28" t="str">
        <f aca="true" t="shared" si="1" ref="H5:H44">IF(G5&gt;10,"เสี่ยง/มีปัญหา","ปกติ")</f>
        <v>เสี่ยง/มีปัญหา</v>
      </c>
      <c r="I5" s="28" t="str">
        <f>'ฉบับที่ 2'!AI5</f>
        <v>0</v>
      </c>
      <c r="J5" s="28" t="str">
        <f aca="true" t="shared" si="2" ref="J5:J44">IF(I5&gt;9,"เสี่ยง/มีปัญหา","ปกติ")</f>
        <v>เสี่ยง/มีปัญหา</v>
      </c>
      <c r="K5" s="28" t="str">
        <f>'ฉบับที่ 2'!AM5</f>
        <v>0</v>
      </c>
      <c r="L5" s="28" t="str">
        <f aca="true" t="shared" si="3" ref="L5:L44">IF(K5&gt;10,"เสี่ยง/มีปัญหา","ปกติ")</f>
        <v>เสี่ยง/มีปัญหา</v>
      </c>
      <c r="M5" s="28" t="str">
        <f>'ฉบับที่ 2'!AQ5</f>
        <v>0</v>
      </c>
      <c r="N5" s="28" t="str">
        <f aca="true" t="shared" si="4" ref="N5:N44">IF(M5&gt;9,"เสี่ยง/มีปัญหา","ปกติ")</f>
        <v>เสี่ยง/มีปัญหา</v>
      </c>
      <c r="O5" s="28" t="str">
        <f>'ฉบับที่ 2'!AS5</f>
        <v>0</v>
      </c>
      <c r="P5" s="28" t="str">
        <f aca="true" t="shared" si="5" ref="P5:P44">IF(O5&gt;10,"มีจุดแข็ง","ไม่มีจุดแข็ง")</f>
        <v>มีจุดแข็ง</v>
      </c>
      <c r="Q5" s="28">
        <f aca="true" t="shared" si="6" ref="Q5:Q53">G5+I5+K5+M5</f>
        <v>0</v>
      </c>
      <c r="R5" s="28" t="str">
        <f aca="true" t="shared" si="7" ref="R5:R44">IF(Q5&lt;1,"-",Q5)</f>
        <v>-</v>
      </c>
      <c r="S5" s="28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32" t="s">
        <v>67</v>
      </c>
      <c r="B6" s="35" t="str">
        <f>'ฉบับที่ 1'!B6</f>
        <v>6/5</v>
      </c>
      <c r="C6" s="36">
        <f>'ฉบับที่ 1'!C6</f>
        <v>39561</v>
      </c>
      <c r="D6" s="37" t="str">
        <f>'ฉบับที่ 1'!D6</f>
        <v>นาย ใจเมือง  ปลั่งดี</v>
      </c>
      <c r="E6" s="35">
        <f>'ฉบับที่ 1'!E6</f>
        <v>1</v>
      </c>
      <c r="F6" s="28" t="str">
        <f t="shared" si="0"/>
        <v>ชาย</v>
      </c>
      <c r="G6" s="28" t="str">
        <f>'ฉบับที่ 2'!AF6</f>
        <v>0</v>
      </c>
      <c r="H6" s="28" t="str">
        <f t="shared" si="1"/>
        <v>เสี่ยง/มีปัญหา</v>
      </c>
      <c r="I6" s="28" t="str">
        <f>'ฉบับที่ 2'!AI6</f>
        <v>0</v>
      </c>
      <c r="J6" s="28" t="str">
        <f t="shared" si="2"/>
        <v>เสี่ยง/มีปัญหา</v>
      </c>
      <c r="K6" s="28" t="str">
        <f>'ฉบับที่ 2'!AM6</f>
        <v>0</v>
      </c>
      <c r="L6" s="28" t="str">
        <f t="shared" si="3"/>
        <v>เสี่ยง/มีปัญหา</v>
      </c>
      <c r="M6" s="28" t="str">
        <f>'ฉบับที่ 2'!AQ6</f>
        <v>0</v>
      </c>
      <c r="N6" s="28" t="str">
        <f t="shared" si="4"/>
        <v>เสี่ยง/มีปัญหา</v>
      </c>
      <c r="O6" s="28" t="str">
        <f>'ฉบับที่ 2'!AS6</f>
        <v>0</v>
      </c>
      <c r="P6" s="28" t="str">
        <f t="shared" si="5"/>
        <v>มีจุดแข็ง</v>
      </c>
      <c r="Q6" s="28">
        <f t="shared" si="6"/>
        <v>0</v>
      </c>
      <c r="R6" s="28" t="str">
        <f t="shared" si="7"/>
        <v>-</v>
      </c>
      <c r="S6" s="28" t="str">
        <f t="shared" si="8"/>
        <v>เสี่ยง/มีปัญหา</v>
      </c>
    </row>
    <row r="7" spans="1:19" ht="18" customHeight="1">
      <c r="A7" s="32" t="s">
        <v>68</v>
      </c>
      <c r="B7" s="35" t="str">
        <f>'ฉบับที่ 1'!B7</f>
        <v>6/5</v>
      </c>
      <c r="C7" s="36">
        <f>'ฉบับที่ 1'!C7</f>
        <v>39569</v>
      </c>
      <c r="D7" s="37" t="str">
        <f>'ฉบับที่ 1'!D7</f>
        <v>นาย วิชญนนท์  พูนเพิ่มความดี</v>
      </c>
      <c r="E7" s="35">
        <f>'ฉบับที่ 1'!E7</f>
        <v>1</v>
      </c>
      <c r="F7" s="28" t="str">
        <f t="shared" si="0"/>
        <v>ชาย</v>
      </c>
      <c r="G7" s="28" t="str">
        <f>'ฉบับที่ 2'!AF7</f>
        <v>0</v>
      </c>
      <c r="H7" s="28" t="str">
        <f t="shared" si="1"/>
        <v>เสี่ยง/มีปัญหา</v>
      </c>
      <c r="I7" s="28" t="str">
        <f>'ฉบับที่ 2'!AI7</f>
        <v>0</v>
      </c>
      <c r="J7" s="28" t="str">
        <f t="shared" si="2"/>
        <v>เสี่ยง/มีปัญหา</v>
      </c>
      <c r="K7" s="28" t="str">
        <f>'ฉบับที่ 2'!AM7</f>
        <v>0</v>
      </c>
      <c r="L7" s="28" t="str">
        <f t="shared" si="3"/>
        <v>เสี่ยง/มีปัญหา</v>
      </c>
      <c r="M7" s="28" t="str">
        <f>'ฉบับที่ 2'!AQ7</f>
        <v>0</v>
      </c>
      <c r="N7" s="28" t="str">
        <f t="shared" si="4"/>
        <v>เสี่ยง/มีปัญหา</v>
      </c>
      <c r="O7" s="28" t="str">
        <f>'ฉบับที่ 2'!AS7</f>
        <v>0</v>
      </c>
      <c r="P7" s="28" t="str">
        <f t="shared" si="5"/>
        <v>มีจุดแข็ง</v>
      </c>
      <c r="Q7" s="28">
        <f t="shared" si="6"/>
        <v>0</v>
      </c>
      <c r="R7" s="28" t="str">
        <f t="shared" si="7"/>
        <v>-</v>
      </c>
      <c r="S7" s="28" t="str">
        <f t="shared" si="8"/>
        <v>เสี่ยง/มีปัญหา</v>
      </c>
    </row>
    <row r="8" spans="1:19" ht="18" customHeight="1">
      <c r="A8" s="32" t="s">
        <v>69</v>
      </c>
      <c r="B8" s="35" t="str">
        <f>'ฉบับที่ 1'!B8</f>
        <v>6/5</v>
      </c>
      <c r="C8" s="36">
        <f>'ฉบับที่ 1'!C8</f>
        <v>39572</v>
      </c>
      <c r="D8" s="37" t="str">
        <f>'ฉบับที่ 1'!D8</f>
        <v>นาย สวัญวุฐิ  บุญมาก</v>
      </c>
      <c r="E8" s="35">
        <f>'ฉบับที่ 1'!E8</f>
        <v>1</v>
      </c>
      <c r="F8" s="28" t="str">
        <f t="shared" si="0"/>
        <v>ชาย</v>
      </c>
      <c r="G8" s="28" t="str">
        <f>'ฉบับที่ 2'!AF8</f>
        <v>0</v>
      </c>
      <c r="H8" s="28" t="str">
        <f t="shared" si="1"/>
        <v>เสี่ยง/มีปัญหา</v>
      </c>
      <c r="I8" s="28" t="str">
        <f>'ฉบับที่ 2'!AI8</f>
        <v>0</v>
      </c>
      <c r="J8" s="28" t="str">
        <f t="shared" si="2"/>
        <v>เสี่ยง/มีปัญหา</v>
      </c>
      <c r="K8" s="28" t="str">
        <f>'ฉบับที่ 2'!AM8</f>
        <v>0</v>
      </c>
      <c r="L8" s="28" t="str">
        <f t="shared" si="3"/>
        <v>เสี่ยง/มีปัญหา</v>
      </c>
      <c r="M8" s="28" t="str">
        <f>'ฉบับที่ 2'!AQ8</f>
        <v>0</v>
      </c>
      <c r="N8" s="28" t="str">
        <f t="shared" si="4"/>
        <v>เสี่ยง/มีปัญหา</v>
      </c>
      <c r="O8" s="28" t="str">
        <f>'ฉบับที่ 2'!AS8</f>
        <v>0</v>
      </c>
      <c r="P8" s="28" t="str">
        <f t="shared" si="5"/>
        <v>มีจุดแข็ง</v>
      </c>
      <c r="Q8" s="28">
        <f t="shared" si="6"/>
        <v>0</v>
      </c>
      <c r="R8" s="28" t="str">
        <f t="shared" si="7"/>
        <v>-</v>
      </c>
      <c r="S8" s="28" t="str">
        <f t="shared" si="8"/>
        <v>เสี่ยง/มีปัญหา</v>
      </c>
    </row>
    <row r="9" spans="1:19" ht="18" customHeight="1">
      <c r="A9" s="29" t="s">
        <v>70</v>
      </c>
      <c r="B9" s="35" t="str">
        <f>'ฉบับที่ 1'!B9</f>
        <v>6/5</v>
      </c>
      <c r="C9" s="36">
        <f>'ฉบับที่ 1'!C9</f>
        <v>39824</v>
      </c>
      <c r="D9" s="37" t="str">
        <f>'ฉบับที่ 1'!D9</f>
        <v>นาย สิรภัทร  ทองกลัด</v>
      </c>
      <c r="E9" s="35">
        <f>'ฉบับที่ 1'!E9</f>
        <v>1</v>
      </c>
      <c r="F9" s="28" t="str">
        <f t="shared" si="0"/>
        <v>ชาย</v>
      </c>
      <c r="G9" s="28" t="str">
        <f>'ฉบับที่ 2'!AF9</f>
        <v>0</v>
      </c>
      <c r="H9" s="28" t="str">
        <f t="shared" si="1"/>
        <v>เสี่ยง/มีปัญหา</v>
      </c>
      <c r="I9" s="28" t="str">
        <f>'ฉบับที่ 2'!AI9</f>
        <v>0</v>
      </c>
      <c r="J9" s="28" t="str">
        <f t="shared" si="2"/>
        <v>เสี่ยง/มีปัญหา</v>
      </c>
      <c r="K9" s="28" t="str">
        <f>'ฉบับที่ 2'!AM9</f>
        <v>0</v>
      </c>
      <c r="L9" s="28" t="str">
        <f t="shared" si="3"/>
        <v>เสี่ยง/มีปัญหา</v>
      </c>
      <c r="M9" s="28" t="str">
        <f>'ฉบับที่ 2'!AQ9</f>
        <v>0</v>
      </c>
      <c r="N9" s="28" t="str">
        <f t="shared" si="4"/>
        <v>เสี่ยง/มีปัญหา</v>
      </c>
      <c r="O9" s="28" t="str">
        <f>'ฉบับที่ 2'!AS9</f>
        <v>0</v>
      </c>
      <c r="P9" s="28" t="str">
        <f t="shared" si="5"/>
        <v>มีจุดแข็ง</v>
      </c>
      <c r="Q9" s="28">
        <f t="shared" si="6"/>
        <v>0</v>
      </c>
      <c r="R9" s="28" t="str">
        <f t="shared" si="7"/>
        <v>-</v>
      </c>
      <c r="S9" s="28" t="str">
        <f t="shared" si="8"/>
        <v>เสี่ยง/มีปัญหา</v>
      </c>
    </row>
    <row r="10" spans="1:19" ht="18" customHeight="1">
      <c r="A10" s="32" t="s">
        <v>71</v>
      </c>
      <c r="B10" s="35" t="str">
        <f>'ฉบับที่ 1'!B10</f>
        <v>6/5</v>
      </c>
      <c r="C10" s="36">
        <f>'ฉบับที่ 1'!C10</f>
        <v>40879</v>
      </c>
      <c r="D10" s="37" t="str">
        <f>'ฉบับที่ 1'!D10</f>
        <v>นาย กฤษณ์ชัย  บุญส่ง</v>
      </c>
      <c r="E10" s="35">
        <f>'ฉบับที่ 1'!E10</f>
        <v>1</v>
      </c>
      <c r="F10" s="28" t="str">
        <f t="shared" si="0"/>
        <v>ชาย</v>
      </c>
      <c r="G10" s="28" t="str">
        <f>'ฉบับที่ 2'!AF10</f>
        <v>0</v>
      </c>
      <c r="H10" s="28" t="str">
        <f t="shared" si="1"/>
        <v>เสี่ยง/มีปัญหา</v>
      </c>
      <c r="I10" s="28" t="str">
        <f>'ฉบับที่ 2'!AI10</f>
        <v>0</v>
      </c>
      <c r="J10" s="28" t="str">
        <f t="shared" si="2"/>
        <v>เสี่ยง/มีปัญหา</v>
      </c>
      <c r="K10" s="28" t="str">
        <f>'ฉบับที่ 2'!AM10</f>
        <v>0</v>
      </c>
      <c r="L10" s="28" t="str">
        <f t="shared" si="3"/>
        <v>เสี่ยง/มีปัญหา</v>
      </c>
      <c r="M10" s="28" t="str">
        <f>'ฉบับที่ 2'!AQ10</f>
        <v>0</v>
      </c>
      <c r="N10" s="28" t="str">
        <f t="shared" si="4"/>
        <v>เสี่ยง/มีปัญหา</v>
      </c>
      <c r="O10" s="28" t="str">
        <f>'ฉบับที่ 2'!AS10</f>
        <v>0</v>
      </c>
      <c r="P10" s="28" t="str">
        <f t="shared" si="5"/>
        <v>มีจุดแข็ง</v>
      </c>
      <c r="Q10" s="28">
        <f t="shared" si="6"/>
        <v>0</v>
      </c>
      <c r="R10" s="28" t="str">
        <f t="shared" si="7"/>
        <v>-</v>
      </c>
      <c r="S10" s="28" t="str">
        <f t="shared" si="8"/>
        <v>เสี่ยง/มีปัญหา</v>
      </c>
    </row>
    <row r="11" spans="1:19" ht="18" customHeight="1">
      <c r="A11" s="32" t="s">
        <v>72</v>
      </c>
      <c r="B11" s="35" t="str">
        <f>'ฉบับที่ 1'!B11</f>
        <v>6/5</v>
      </c>
      <c r="C11" s="36">
        <f>'ฉบับที่ 1'!C11</f>
        <v>42084</v>
      </c>
      <c r="D11" s="37" t="str">
        <f>'ฉบับที่ 1'!D11</f>
        <v>นาย พงศธร  คณาชอบ</v>
      </c>
      <c r="E11" s="35">
        <f>'ฉบับที่ 1'!E11</f>
        <v>1</v>
      </c>
      <c r="F11" s="28" t="str">
        <f t="shared" si="0"/>
        <v>ชาย</v>
      </c>
      <c r="G11" s="28" t="str">
        <f>'ฉบับที่ 2'!AF11</f>
        <v>0</v>
      </c>
      <c r="H11" s="28" t="str">
        <f t="shared" si="1"/>
        <v>เสี่ยง/มีปัญหา</v>
      </c>
      <c r="I11" s="28" t="str">
        <f>'ฉบับที่ 2'!AI11</f>
        <v>0</v>
      </c>
      <c r="J11" s="28" t="str">
        <f t="shared" si="2"/>
        <v>เสี่ยง/มีปัญหา</v>
      </c>
      <c r="K11" s="28" t="str">
        <f>'ฉบับที่ 2'!AM11</f>
        <v>0</v>
      </c>
      <c r="L11" s="28" t="str">
        <f t="shared" si="3"/>
        <v>เสี่ยง/มีปัญหา</v>
      </c>
      <c r="M11" s="28" t="str">
        <f>'ฉบับที่ 2'!AQ11</f>
        <v>0</v>
      </c>
      <c r="N11" s="28" t="str">
        <f t="shared" si="4"/>
        <v>เสี่ยง/มีปัญหา</v>
      </c>
      <c r="O11" s="28" t="str">
        <f>'ฉบับที่ 2'!AS11</f>
        <v>0</v>
      </c>
      <c r="P11" s="28" t="str">
        <f t="shared" si="5"/>
        <v>มีจุดแข็ง</v>
      </c>
      <c r="Q11" s="28">
        <f t="shared" si="6"/>
        <v>0</v>
      </c>
      <c r="R11" s="28" t="str">
        <f t="shared" si="7"/>
        <v>-</v>
      </c>
      <c r="S11" s="28" t="str">
        <f t="shared" si="8"/>
        <v>เสี่ยง/มีปัญหา</v>
      </c>
    </row>
    <row r="12" spans="1:19" ht="18" customHeight="1">
      <c r="A12" s="32" t="s">
        <v>73</v>
      </c>
      <c r="B12" s="35" t="str">
        <f>'ฉบับที่ 1'!B12</f>
        <v>6/5</v>
      </c>
      <c r="C12" s="36">
        <f>'ฉบับที่ 1'!C12</f>
        <v>39511</v>
      </c>
      <c r="D12" s="37" t="str">
        <f>'ฉบับที่ 1'!D12</f>
        <v>นางสาว กิ่งสุดา  สมอินอ้อย</v>
      </c>
      <c r="E12" s="35">
        <f>'ฉบับที่ 1'!E12</f>
        <v>2</v>
      </c>
      <c r="F12" s="28" t="str">
        <f t="shared" si="0"/>
        <v>หญิง</v>
      </c>
      <c r="G12" s="28" t="str">
        <f>'ฉบับที่ 2'!AF12</f>
        <v>0</v>
      </c>
      <c r="H12" s="28" t="str">
        <f t="shared" si="1"/>
        <v>เสี่ยง/มีปัญหา</v>
      </c>
      <c r="I12" s="28" t="str">
        <f>'ฉบับที่ 2'!AI12</f>
        <v>0</v>
      </c>
      <c r="J12" s="28" t="str">
        <f t="shared" si="2"/>
        <v>เสี่ยง/มีปัญหา</v>
      </c>
      <c r="K12" s="28" t="str">
        <f>'ฉบับที่ 2'!AM12</f>
        <v>0</v>
      </c>
      <c r="L12" s="28" t="str">
        <f t="shared" si="3"/>
        <v>เสี่ยง/มีปัญหา</v>
      </c>
      <c r="M12" s="28" t="str">
        <f>'ฉบับที่ 2'!AQ12</f>
        <v>0</v>
      </c>
      <c r="N12" s="28" t="str">
        <f t="shared" si="4"/>
        <v>เสี่ยง/มีปัญหา</v>
      </c>
      <c r="O12" s="28" t="str">
        <f>'ฉบับที่ 2'!AS12</f>
        <v>0</v>
      </c>
      <c r="P12" s="28" t="str">
        <f t="shared" si="5"/>
        <v>มีจุดแข็ง</v>
      </c>
      <c r="Q12" s="28">
        <f t="shared" si="6"/>
        <v>0</v>
      </c>
      <c r="R12" s="28" t="str">
        <f t="shared" si="7"/>
        <v>-</v>
      </c>
      <c r="S12" s="28" t="str">
        <f t="shared" si="8"/>
        <v>เสี่ยง/มีปัญหา</v>
      </c>
    </row>
    <row r="13" spans="1:19" ht="18" customHeight="1">
      <c r="A13" s="32" t="s">
        <v>74</v>
      </c>
      <c r="B13" s="35" t="str">
        <f>'ฉบับที่ 1'!B13</f>
        <v>6/5</v>
      </c>
      <c r="C13" s="36">
        <f>'ฉบับที่ 1'!C13</f>
        <v>39513</v>
      </c>
      <c r="D13" s="37" t="str">
        <f>'ฉบับที่ 1'!D13</f>
        <v>นางสาว สิตาพัชญ์  เมฆาเรืองพันธุ์</v>
      </c>
      <c r="E13" s="35">
        <f>'ฉบับที่ 1'!E13</f>
        <v>2</v>
      </c>
      <c r="F13" s="28" t="str">
        <f t="shared" si="0"/>
        <v>หญิง</v>
      </c>
      <c r="G13" s="28" t="str">
        <f>'ฉบับที่ 2'!AF13</f>
        <v>0</v>
      </c>
      <c r="H13" s="28" t="str">
        <f t="shared" si="1"/>
        <v>เสี่ยง/มีปัญหา</v>
      </c>
      <c r="I13" s="28" t="str">
        <f>'ฉบับที่ 2'!AI13</f>
        <v>0</v>
      </c>
      <c r="J13" s="28" t="str">
        <f t="shared" si="2"/>
        <v>เสี่ยง/มีปัญหา</v>
      </c>
      <c r="K13" s="28" t="str">
        <f>'ฉบับที่ 2'!AM13</f>
        <v>0</v>
      </c>
      <c r="L13" s="28" t="str">
        <f t="shared" si="3"/>
        <v>เสี่ยง/มีปัญหา</v>
      </c>
      <c r="M13" s="28" t="str">
        <f>'ฉบับที่ 2'!AQ13</f>
        <v>0</v>
      </c>
      <c r="N13" s="28" t="str">
        <f t="shared" si="4"/>
        <v>เสี่ยง/มีปัญหา</v>
      </c>
      <c r="O13" s="28" t="str">
        <f>'ฉบับที่ 2'!AS13</f>
        <v>0</v>
      </c>
      <c r="P13" s="28" t="str">
        <f t="shared" si="5"/>
        <v>มีจุดแข็ง</v>
      </c>
      <c r="Q13" s="28">
        <f t="shared" si="6"/>
        <v>0</v>
      </c>
      <c r="R13" s="28" t="str">
        <f t="shared" si="7"/>
        <v>-</v>
      </c>
      <c r="S13" s="28" t="str">
        <f t="shared" si="8"/>
        <v>เสี่ยง/มีปัญหา</v>
      </c>
    </row>
    <row r="14" spans="1:19" ht="18" customHeight="1">
      <c r="A14" s="29" t="s">
        <v>75</v>
      </c>
      <c r="B14" s="35" t="str">
        <f>'ฉบับที่ 1'!B14</f>
        <v>6/5</v>
      </c>
      <c r="C14" s="36">
        <f>'ฉบับที่ 1'!C14</f>
        <v>39514</v>
      </c>
      <c r="D14" s="37" t="str">
        <f>'ฉบับที่ 1'!D14</f>
        <v>นางสาว ชวันรัตน์  ปัญจสิริโรจน์</v>
      </c>
      <c r="E14" s="35">
        <f>'ฉบับที่ 1'!E14</f>
        <v>2</v>
      </c>
      <c r="F14" s="28" t="str">
        <f t="shared" si="0"/>
        <v>หญิง</v>
      </c>
      <c r="G14" s="28" t="str">
        <f>'ฉบับที่ 2'!AF14</f>
        <v>0</v>
      </c>
      <c r="H14" s="28" t="str">
        <f t="shared" si="1"/>
        <v>เสี่ยง/มีปัญหา</v>
      </c>
      <c r="I14" s="28" t="str">
        <f>'ฉบับที่ 2'!AI14</f>
        <v>0</v>
      </c>
      <c r="J14" s="28" t="str">
        <f t="shared" si="2"/>
        <v>เสี่ยง/มีปัญหา</v>
      </c>
      <c r="K14" s="28" t="str">
        <f>'ฉบับที่ 2'!AM14</f>
        <v>0</v>
      </c>
      <c r="L14" s="28" t="str">
        <f t="shared" si="3"/>
        <v>เสี่ยง/มีปัญหา</v>
      </c>
      <c r="M14" s="28" t="str">
        <f>'ฉบับที่ 2'!AQ14</f>
        <v>0</v>
      </c>
      <c r="N14" s="28" t="str">
        <f t="shared" si="4"/>
        <v>เสี่ยง/มีปัญหา</v>
      </c>
      <c r="O14" s="28" t="str">
        <f>'ฉบับที่ 2'!AS14</f>
        <v>0</v>
      </c>
      <c r="P14" s="28" t="str">
        <f t="shared" si="5"/>
        <v>มีจุดแข็ง</v>
      </c>
      <c r="Q14" s="28">
        <f t="shared" si="6"/>
        <v>0</v>
      </c>
      <c r="R14" s="28" t="str">
        <f t="shared" si="7"/>
        <v>-</v>
      </c>
      <c r="S14" s="28" t="str">
        <f t="shared" si="8"/>
        <v>เสี่ยง/มีปัญหา</v>
      </c>
    </row>
    <row r="15" spans="1:19" ht="18" customHeight="1">
      <c r="A15" s="32" t="s">
        <v>76</v>
      </c>
      <c r="B15" s="35" t="str">
        <f>'ฉบับที่ 1'!B15</f>
        <v>6/5</v>
      </c>
      <c r="C15" s="36">
        <f>'ฉบับที่ 1'!C15</f>
        <v>39515</v>
      </c>
      <c r="D15" s="37" t="str">
        <f>'ฉบับที่ 1'!D15</f>
        <v>นางสาว ชวิศา  ยิ้มประดิษฐ์</v>
      </c>
      <c r="E15" s="35">
        <f>'ฉบับที่ 1'!E15</f>
        <v>2</v>
      </c>
      <c r="F15" s="28" t="str">
        <f t="shared" si="0"/>
        <v>หญิง</v>
      </c>
      <c r="G15" s="28" t="str">
        <f>'ฉบับที่ 2'!AF15</f>
        <v>0</v>
      </c>
      <c r="H15" s="28" t="str">
        <f t="shared" si="1"/>
        <v>เสี่ยง/มีปัญหา</v>
      </c>
      <c r="I15" s="28" t="str">
        <f>'ฉบับที่ 2'!AI15</f>
        <v>0</v>
      </c>
      <c r="J15" s="28" t="str">
        <f t="shared" si="2"/>
        <v>เสี่ยง/มีปัญหา</v>
      </c>
      <c r="K15" s="28" t="str">
        <f>'ฉบับที่ 2'!AM15</f>
        <v>0</v>
      </c>
      <c r="L15" s="28" t="str">
        <f t="shared" si="3"/>
        <v>เสี่ยง/มีปัญหา</v>
      </c>
      <c r="M15" s="28" t="str">
        <f>'ฉบับที่ 2'!AQ15</f>
        <v>0</v>
      </c>
      <c r="N15" s="28" t="str">
        <f t="shared" si="4"/>
        <v>เสี่ยง/มีปัญหา</v>
      </c>
      <c r="O15" s="28" t="str">
        <f>'ฉบับที่ 2'!AS15</f>
        <v>0</v>
      </c>
      <c r="P15" s="28" t="str">
        <f t="shared" si="5"/>
        <v>มีจุดแข็ง</v>
      </c>
      <c r="Q15" s="28">
        <f t="shared" si="6"/>
        <v>0</v>
      </c>
      <c r="R15" s="28" t="str">
        <f t="shared" si="7"/>
        <v>-</v>
      </c>
      <c r="S15" s="28" t="str">
        <f t="shared" si="8"/>
        <v>เสี่ยง/มีปัญหา</v>
      </c>
    </row>
    <row r="16" spans="1:19" ht="18" customHeight="1">
      <c r="A16" s="32" t="s">
        <v>77</v>
      </c>
      <c r="B16" s="35" t="str">
        <f>'ฉบับที่ 1'!B16</f>
        <v>6/5</v>
      </c>
      <c r="C16" s="36">
        <f>'ฉบับที่ 1'!C16</f>
        <v>39519</v>
      </c>
      <c r="D16" s="37" t="str">
        <f>'ฉบับที่ 1'!D16</f>
        <v>นางสาว ณัฐกฤตา  ศรีวิภาต</v>
      </c>
      <c r="E16" s="35">
        <f>'ฉบับที่ 1'!E16</f>
        <v>2</v>
      </c>
      <c r="F16" s="28" t="str">
        <f t="shared" si="0"/>
        <v>หญิง</v>
      </c>
      <c r="G16" s="28" t="str">
        <f>'ฉบับที่ 2'!AF16</f>
        <v>0</v>
      </c>
      <c r="H16" s="28" t="str">
        <f t="shared" si="1"/>
        <v>เสี่ยง/มีปัญหา</v>
      </c>
      <c r="I16" s="28" t="str">
        <f>'ฉบับที่ 2'!AI16</f>
        <v>0</v>
      </c>
      <c r="J16" s="28" t="str">
        <f t="shared" si="2"/>
        <v>เสี่ยง/มีปัญหา</v>
      </c>
      <c r="K16" s="28" t="str">
        <f>'ฉบับที่ 2'!AM16</f>
        <v>0</v>
      </c>
      <c r="L16" s="28" t="str">
        <f t="shared" si="3"/>
        <v>เสี่ยง/มีปัญหา</v>
      </c>
      <c r="M16" s="28" t="str">
        <f>'ฉบับที่ 2'!AQ16</f>
        <v>0</v>
      </c>
      <c r="N16" s="28" t="str">
        <f t="shared" si="4"/>
        <v>เสี่ยง/มีปัญหา</v>
      </c>
      <c r="O16" s="28" t="str">
        <f>'ฉบับที่ 2'!AS16</f>
        <v>0</v>
      </c>
      <c r="P16" s="28" t="str">
        <f t="shared" si="5"/>
        <v>มีจุดแข็ง</v>
      </c>
      <c r="Q16" s="28">
        <f t="shared" si="6"/>
        <v>0</v>
      </c>
      <c r="R16" s="28" t="str">
        <f t="shared" si="7"/>
        <v>-</v>
      </c>
      <c r="S16" s="28" t="str">
        <f t="shared" si="8"/>
        <v>เสี่ยง/มีปัญหา</v>
      </c>
    </row>
    <row r="17" spans="1:19" ht="18" customHeight="1">
      <c r="A17" s="32" t="s">
        <v>78</v>
      </c>
      <c r="B17" s="35" t="str">
        <f>'ฉบับที่ 1'!B17</f>
        <v>6/5</v>
      </c>
      <c r="C17" s="36">
        <f>'ฉบับที่ 1'!C17</f>
        <v>39531</v>
      </c>
      <c r="D17" s="37" t="str">
        <f>'ฉบับที่ 1'!D17</f>
        <v>นางสาว วันเพ็ญ  อร่ามศรี</v>
      </c>
      <c r="E17" s="35">
        <f>'ฉบับที่ 1'!E17</f>
        <v>2</v>
      </c>
      <c r="F17" s="28" t="str">
        <f t="shared" si="0"/>
        <v>หญิง</v>
      </c>
      <c r="G17" s="28" t="str">
        <f>'ฉบับที่ 2'!AF17</f>
        <v>0</v>
      </c>
      <c r="H17" s="28" t="str">
        <f t="shared" si="1"/>
        <v>เสี่ยง/มีปัญหา</v>
      </c>
      <c r="I17" s="28" t="str">
        <f>'ฉบับที่ 2'!AI17</f>
        <v>0</v>
      </c>
      <c r="J17" s="28" t="str">
        <f t="shared" si="2"/>
        <v>เสี่ยง/มีปัญหา</v>
      </c>
      <c r="K17" s="28" t="str">
        <f>'ฉบับที่ 2'!AM17</f>
        <v>0</v>
      </c>
      <c r="L17" s="28" t="str">
        <f t="shared" si="3"/>
        <v>เสี่ยง/มีปัญหา</v>
      </c>
      <c r="M17" s="28" t="str">
        <f>'ฉบับที่ 2'!AQ17</f>
        <v>0</v>
      </c>
      <c r="N17" s="28" t="str">
        <f t="shared" si="4"/>
        <v>เสี่ยง/มีปัญหา</v>
      </c>
      <c r="O17" s="28" t="str">
        <f>'ฉบับที่ 2'!AS17</f>
        <v>0</v>
      </c>
      <c r="P17" s="28" t="str">
        <f t="shared" si="5"/>
        <v>มีจุดแข็ง</v>
      </c>
      <c r="Q17" s="28">
        <f t="shared" si="6"/>
        <v>0</v>
      </c>
      <c r="R17" s="28" t="str">
        <f t="shared" si="7"/>
        <v>-</v>
      </c>
      <c r="S17" s="28" t="str">
        <f t="shared" si="8"/>
        <v>เสี่ยง/มีปัญหา</v>
      </c>
    </row>
    <row r="18" spans="1:19" ht="18" customHeight="1">
      <c r="A18" s="32" t="s">
        <v>79</v>
      </c>
      <c r="B18" s="35" t="str">
        <f>'ฉบับที่ 1'!B18</f>
        <v>6/5</v>
      </c>
      <c r="C18" s="36">
        <f>'ฉบับที่ 1'!C18</f>
        <v>39581</v>
      </c>
      <c r="D18" s="37" t="str">
        <f>'ฉบับที่ 1'!D18</f>
        <v>นางสาว ชญานิศ  ธนโกเศศ</v>
      </c>
      <c r="E18" s="35">
        <f>'ฉบับที่ 1'!E18</f>
        <v>2</v>
      </c>
      <c r="F18" s="28" t="str">
        <f t="shared" si="0"/>
        <v>หญิง</v>
      </c>
      <c r="G18" s="28" t="str">
        <f>'ฉบับที่ 2'!AF18</f>
        <v>0</v>
      </c>
      <c r="H18" s="28" t="str">
        <f t="shared" si="1"/>
        <v>เสี่ยง/มีปัญหา</v>
      </c>
      <c r="I18" s="28" t="str">
        <f>'ฉบับที่ 2'!AI18</f>
        <v>0</v>
      </c>
      <c r="J18" s="28" t="str">
        <f t="shared" si="2"/>
        <v>เสี่ยง/มีปัญหา</v>
      </c>
      <c r="K18" s="28" t="str">
        <f>'ฉบับที่ 2'!AM18</f>
        <v>0</v>
      </c>
      <c r="L18" s="28" t="str">
        <f t="shared" si="3"/>
        <v>เสี่ยง/มีปัญหา</v>
      </c>
      <c r="M18" s="28" t="str">
        <f>'ฉบับที่ 2'!AQ18</f>
        <v>0</v>
      </c>
      <c r="N18" s="28" t="str">
        <f t="shared" si="4"/>
        <v>เสี่ยง/มีปัญหา</v>
      </c>
      <c r="O18" s="28" t="str">
        <f>'ฉบับที่ 2'!AS18</f>
        <v>0</v>
      </c>
      <c r="P18" s="28" t="str">
        <f t="shared" si="5"/>
        <v>มีจุดแข็ง</v>
      </c>
      <c r="Q18" s="28">
        <f t="shared" si="6"/>
        <v>0</v>
      </c>
      <c r="R18" s="28" t="str">
        <f t="shared" si="7"/>
        <v>-</v>
      </c>
      <c r="S18" s="28" t="str">
        <f t="shared" si="8"/>
        <v>เสี่ยง/มีปัญหา</v>
      </c>
    </row>
    <row r="19" spans="1:19" ht="18" customHeight="1">
      <c r="A19" s="29" t="s">
        <v>80</v>
      </c>
      <c r="B19" s="35" t="str">
        <f>'ฉบับที่ 1'!B19</f>
        <v>6/5</v>
      </c>
      <c r="C19" s="36">
        <f>'ฉบับที่ 1'!C19</f>
        <v>39586</v>
      </c>
      <c r="D19" s="37" t="str">
        <f>'ฉบับที่ 1'!D19</f>
        <v>นางสาว ธนาสิริ  ด้วงทิพย์</v>
      </c>
      <c r="E19" s="35">
        <f>'ฉบับที่ 1'!E19</f>
        <v>2</v>
      </c>
      <c r="F19" s="28" t="str">
        <f t="shared" si="0"/>
        <v>หญิง</v>
      </c>
      <c r="G19" s="28" t="str">
        <f>'ฉบับที่ 2'!AF19</f>
        <v>0</v>
      </c>
      <c r="H19" s="28" t="str">
        <f t="shared" si="1"/>
        <v>เสี่ยง/มีปัญหา</v>
      </c>
      <c r="I19" s="28" t="str">
        <f>'ฉบับที่ 2'!AI19</f>
        <v>0</v>
      </c>
      <c r="J19" s="28" t="str">
        <f t="shared" si="2"/>
        <v>เสี่ยง/มีปัญหา</v>
      </c>
      <c r="K19" s="28" t="str">
        <f>'ฉบับที่ 2'!AM19</f>
        <v>0</v>
      </c>
      <c r="L19" s="28" t="str">
        <f t="shared" si="3"/>
        <v>เสี่ยง/มีปัญหา</v>
      </c>
      <c r="M19" s="28" t="str">
        <f>'ฉบับที่ 2'!AQ19</f>
        <v>0</v>
      </c>
      <c r="N19" s="28" t="str">
        <f t="shared" si="4"/>
        <v>เสี่ยง/มีปัญหา</v>
      </c>
      <c r="O19" s="28" t="str">
        <f>'ฉบับที่ 2'!AS19</f>
        <v>0</v>
      </c>
      <c r="P19" s="28" t="str">
        <f t="shared" si="5"/>
        <v>มีจุดแข็ง</v>
      </c>
      <c r="Q19" s="28">
        <f t="shared" si="6"/>
        <v>0</v>
      </c>
      <c r="R19" s="28" t="str">
        <f t="shared" si="7"/>
        <v>-</v>
      </c>
      <c r="S19" s="28" t="str">
        <f t="shared" si="8"/>
        <v>เสี่ยง/มีปัญหา</v>
      </c>
    </row>
    <row r="20" spans="1:31" ht="18" customHeight="1">
      <c r="A20" s="32" t="s">
        <v>29</v>
      </c>
      <c r="B20" s="35" t="str">
        <f>'ฉบับที่ 1'!B20</f>
        <v>6/5</v>
      </c>
      <c r="C20" s="36">
        <f>'ฉบับที่ 1'!C20</f>
        <v>39588</v>
      </c>
      <c r="D20" s="37" t="str">
        <f>'ฉบับที่ 1'!D20</f>
        <v>นางสาว ธัญญาลักษณ์  ทาระแพน</v>
      </c>
      <c r="E20" s="35">
        <f>'ฉบับที่ 1'!E20</f>
        <v>2</v>
      </c>
      <c r="F20" s="28" t="str">
        <f t="shared" si="0"/>
        <v>หญิง</v>
      </c>
      <c r="G20" s="28" t="str">
        <f>'ฉบับที่ 2'!AF20</f>
        <v>0</v>
      </c>
      <c r="H20" s="28" t="str">
        <f t="shared" si="1"/>
        <v>เสี่ยง/มีปัญหา</v>
      </c>
      <c r="I20" s="28" t="str">
        <f>'ฉบับที่ 2'!AI20</f>
        <v>0</v>
      </c>
      <c r="J20" s="28" t="str">
        <f t="shared" si="2"/>
        <v>เสี่ยง/มีปัญหา</v>
      </c>
      <c r="K20" s="28" t="str">
        <f>'ฉบับที่ 2'!AM20</f>
        <v>0</v>
      </c>
      <c r="L20" s="28" t="str">
        <f t="shared" si="3"/>
        <v>เสี่ยง/มีปัญหา</v>
      </c>
      <c r="M20" s="28" t="str">
        <f>'ฉบับที่ 2'!AQ20</f>
        <v>0</v>
      </c>
      <c r="N20" s="28" t="str">
        <f t="shared" si="4"/>
        <v>เสี่ยง/มีปัญหา</v>
      </c>
      <c r="O20" s="28" t="str">
        <f>'ฉบับที่ 2'!AS20</f>
        <v>0</v>
      </c>
      <c r="P20" s="28" t="str">
        <f t="shared" si="5"/>
        <v>มีจุดแข็ง</v>
      </c>
      <c r="Q20" s="28">
        <f t="shared" si="6"/>
        <v>0</v>
      </c>
      <c r="R20" s="28" t="str">
        <f t="shared" si="7"/>
        <v>-</v>
      </c>
      <c r="S20" s="28" t="str">
        <f t="shared" si="8"/>
        <v>เสี่ยง/มีปัญหา</v>
      </c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ht="18" customHeight="1">
      <c r="A21" s="32" t="s">
        <v>30</v>
      </c>
      <c r="B21" s="35" t="str">
        <f>'ฉบับที่ 1'!B21</f>
        <v>6/5</v>
      </c>
      <c r="C21" s="36">
        <f>'ฉบับที่ 1'!C21</f>
        <v>39608</v>
      </c>
      <c r="D21" s="37" t="str">
        <f>'ฉบับที่ 1'!D21</f>
        <v>นางสาว อภิญญา  ผ่องใส</v>
      </c>
      <c r="E21" s="35">
        <f>'ฉบับที่ 1'!E21</f>
        <v>2</v>
      </c>
      <c r="F21" s="28" t="str">
        <f t="shared" si="0"/>
        <v>หญิง</v>
      </c>
      <c r="G21" s="28" t="str">
        <f>'ฉบับที่ 2'!AF21</f>
        <v>0</v>
      </c>
      <c r="H21" s="28" t="str">
        <f t="shared" si="1"/>
        <v>เสี่ยง/มีปัญหา</v>
      </c>
      <c r="I21" s="28" t="str">
        <f>'ฉบับที่ 2'!AI21</f>
        <v>0</v>
      </c>
      <c r="J21" s="28" t="str">
        <f t="shared" si="2"/>
        <v>เสี่ยง/มีปัญหา</v>
      </c>
      <c r="K21" s="28" t="str">
        <f>'ฉบับที่ 2'!AM21</f>
        <v>0</v>
      </c>
      <c r="L21" s="28" t="str">
        <f t="shared" si="3"/>
        <v>เสี่ยง/มีปัญหา</v>
      </c>
      <c r="M21" s="28" t="str">
        <f>'ฉบับที่ 2'!AQ21</f>
        <v>0</v>
      </c>
      <c r="N21" s="28" t="str">
        <f t="shared" si="4"/>
        <v>เสี่ยง/มีปัญหา</v>
      </c>
      <c r="O21" s="28" t="str">
        <f>'ฉบับที่ 2'!AS21</f>
        <v>0</v>
      </c>
      <c r="P21" s="28" t="str">
        <f t="shared" si="5"/>
        <v>มีจุดแข็ง</v>
      </c>
      <c r="Q21" s="28">
        <f t="shared" si="6"/>
        <v>0</v>
      </c>
      <c r="R21" s="28" t="str">
        <f t="shared" si="7"/>
        <v>-</v>
      </c>
      <c r="S21" s="28" t="str">
        <f t="shared" si="8"/>
        <v>เสี่ยง/มีปัญหา</v>
      </c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ht="18" customHeight="1">
      <c r="A22" s="32" t="s">
        <v>31</v>
      </c>
      <c r="B22" s="35" t="str">
        <f>'ฉบับที่ 1'!B22</f>
        <v>6/5</v>
      </c>
      <c r="C22" s="36">
        <f>'ฉบับที่ 1'!C22</f>
        <v>39609</v>
      </c>
      <c r="D22" s="37" t="str">
        <f>'ฉบับที่ 1'!D22</f>
        <v>นางสาว อารยา  เอมพันธ์</v>
      </c>
      <c r="E22" s="35">
        <f>'ฉบับที่ 1'!E22</f>
        <v>2</v>
      </c>
      <c r="F22" s="28" t="str">
        <f t="shared" si="0"/>
        <v>หญิง</v>
      </c>
      <c r="G22" s="28" t="str">
        <f>'ฉบับที่ 2'!AF22</f>
        <v>0</v>
      </c>
      <c r="H22" s="28" t="str">
        <f t="shared" si="1"/>
        <v>เสี่ยง/มีปัญหา</v>
      </c>
      <c r="I22" s="28" t="str">
        <f>'ฉบับที่ 2'!AI22</f>
        <v>0</v>
      </c>
      <c r="J22" s="28" t="str">
        <f t="shared" si="2"/>
        <v>เสี่ยง/มีปัญหา</v>
      </c>
      <c r="K22" s="28" t="str">
        <f>'ฉบับที่ 2'!AM22</f>
        <v>0</v>
      </c>
      <c r="L22" s="28" t="str">
        <f t="shared" si="3"/>
        <v>เสี่ยง/มีปัญหา</v>
      </c>
      <c r="M22" s="28" t="str">
        <f>'ฉบับที่ 2'!AQ22</f>
        <v>0</v>
      </c>
      <c r="N22" s="28" t="str">
        <f t="shared" si="4"/>
        <v>เสี่ยง/มีปัญหา</v>
      </c>
      <c r="O22" s="28" t="str">
        <f>'ฉบับที่ 2'!AS22</f>
        <v>0</v>
      </c>
      <c r="P22" s="28" t="str">
        <f t="shared" si="5"/>
        <v>มีจุดแข็ง</v>
      </c>
      <c r="Q22" s="28">
        <f t="shared" si="6"/>
        <v>0</v>
      </c>
      <c r="R22" s="28" t="str">
        <f t="shared" si="7"/>
        <v>-</v>
      </c>
      <c r="S22" s="28" t="str">
        <f t="shared" si="8"/>
        <v>เสี่ยง/มีปัญหา</v>
      </c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ht="18" customHeight="1">
      <c r="A23" s="32" t="s">
        <v>56</v>
      </c>
      <c r="B23" s="35" t="str">
        <f>'ฉบับที่ 1'!B23</f>
        <v>6/5</v>
      </c>
      <c r="C23" s="36">
        <f>'ฉบับที่ 1'!C23</f>
        <v>39637</v>
      </c>
      <c r="D23" s="37" t="str">
        <f>'ฉบับที่ 1'!D23</f>
        <v>นางสาว มัทนียา  อร่ามโสภา</v>
      </c>
      <c r="E23" s="35">
        <f>'ฉบับที่ 1'!E23</f>
        <v>2</v>
      </c>
      <c r="F23" s="28" t="str">
        <f t="shared" si="0"/>
        <v>หญิง</v>
      </c>
      <c r="G23" s="28" t="str">
        <f>'ฉบับที่ 2'!AF23</f>
        <v>0</v>
      </c>
      <c r="H23" s="28" t="str">
        <f t="shared" si="1"/>
        <v>เสี่ยง/มีปัญหา</v>
      </c>
      <c r="I23" s="28" t="str">
        <f>'ฉบับที่ 2'!AI23</f>
        <v>0</v>
      </c>
      <c r="J23" s="28" t="str">
        <f t="shared" si="2"/>
        <v>เสี่ยง/มีปัญหา</v>
      </c>
      <c r="K23" s="28" t="str">
        <f>'ฉบับที่ 2'!AM23</f>
        <v>0</v>
      </c>
      <c r="L23" s="28" t="str">
        <f t="shared" si="3"/>
        <v>เสี่ยง/มีปัญหา</v>
      </c>
      <c r="M23" s="28" t="str">
        <f>'ฉบับที่ 2'!AQ23</f>
        <v>0</v>
      </c>
      <c r="N23" s="28" t="str">
        <f t="shared" si="4"/>
        <v>เสี่ยง/มีปัญหา</v>
      </c>
      <c r="O23" s="28" t="str">
        <f>'ฉบับที่ 2'!AS23</f>
        <v>0</v>
      </c>
      <c r="P23" s="28" t="str">
        <f t="shared" si="5"/>
        <v>มีจุดแข็ง</v>
      </c>
      <c r="Q23" s="28">
        <f t="shared" si="6"/>
        <v>0</v>
      </c>
      <c r="R23" s="28" t="str">
        <f t="shared" si="7"/>
        <v>-</v>
      </c>
      <c r="S23" s="28" t="str">
        <f t="shared" si="8"/>
        <v>เสี่ยง/มีปัญหา</v>
      </c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ht="18" customHeight="1">
      <c r="A24" s="29" t="s">
        <v>57</v>
      </c>
      <c r="B24" s="35" t="str">
        <f>'ฉบับที่ 1'!B24</f>
        <v>6/5</v>
      </c>
      <c r="C24" s="36">
        <f>'ฉบับที่ 1'!C24</f>
        <v>39641</v>
      </c>
      <c r="D24" s="37" t="str">
        <f>'ฉบับที่ 1'!D24</f>
        <v>นางสาว นาเดีย  โปสะยะบุตร</v>
      </c>
      <c r="E24" s="35">
        <f>'ฉบับที่ 1'!E24</f>
        <v>2</v>
      </c>
      <c r="F24" s="28" t="str">
        <f t="shared" si="0"/>
        <v>หญิง</v>
      </c>
      <c r="G24" s="28" t="str">
        <f>'ฉบับที่ 2'!AF24</f>
        <v>0</v>
      </c>
      <c r="H24" s="28" t="str">
        <f t="shared" si="1"/>
        <v>เสี่ยง/มีปัญหา</v>
      </c>
      <c r="I24" s="28" t="str">
        <f>'ฉบับที่ 2'!AI24</f>
        <v>0</v>
      </c>
      <c r="J24" s="28" t="str">
        <f t="shared" si="2"/>
        <v>เสี่ยง/มีปัญหา</v>
      </c>
      <c r="K24" s="28" t="str">
        <f>'ฉบับที่ 2'!AM24</f>
        <v>0</v>
      </c>
      <c r="L24" s="28" t="str">
        <f t="shared" si="3"/>
        <v>เสี่ยง/มีปัญหา</v>
      </c>
      <c r="M24" s="28" t="str">
        <f>'ฉบับที่ 2'!AQ24</f>
        <v>0</v>
      </c>
      <c r="N24" s="28" t="str">
        <f t="shared" si="4"/>
        <v>เสี่ยง/มีปัญหา</v>
      </c>
      <c r="O24" s="28" t="str">
        <f>'ฉบับที่ 2'!AS24</f>
        <v>0</v>
      </c>
      <c r="P24" s="28" t="str">
        <f t="shared" si="5"/>
        <v>มีจุดแข็ง</v>
      </c>
      <c r="Q24" s="28">
        <f t="shared" si="6"/>
        <v>0</v>
      </c>
      <c r="R24" s="28" t="str">
        <f t="shared" si="7"/>
        <v>-</v>
      </c>
      <c r="S24" s="28" t="str">
        <f t="shared" si="8"/>
        <v>เสี่ยง/มีปัญหา</v>
      </c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19" ht="18" customHeight="1">
      <c r="A25" s="32" t="s">
        <v>58</v>
      </c>
      <c r="B25" s="35" t="str">
        <f>'ฉบับที่ 1'!B25</f>
        <v>6/5</v>
      </c>
      <c r="C25" s="36">
        <f>'ฉบับที่ 1'!C25</f>
        <v>39643</v>
      </c>
      <c r="D25" s="37" t="str">
        <f>'ฉบับที่ 1'!D25</f>
        <v>นางสาว ปริศนา  แว่นไธสง</v>
      </c>
      <c r="E25" s="35">
        <f>'ฉบับที่ 1'!E25</f>
        <v>2</v>
      </c>
      <c r="F25" s="28" t="str">
        <f t="shared" si="0"/>
        <v>หญิง</v>
      </c>
      <c r="G25" s="28" t="str">
        <f>'ฉบับที่ 2'!AF25</f>
        <v>0</v>
      </c>
      <c r="H25" s="28" t="str">
        <f t="shared" si="1"/>
        <v>เสี่ยง/มีปัญหา</v>
      </c>
      <c r="I25" s="28" t="str">
        <f>'ฉบับที่ 2'!AI25</f>
        <v>0</v>
      </c>
      <c r="J25" s="28" t="str">
        <f t="shared" si="2"/>
        <v>เสี่ยง/มีปัญหา</v>
      </c>
      <c r="K25" s="28" t="str">
        <f>'ฉบับที่ 2'!AM25</f>
        <v>0</v>
      </c>
      <c r="L25" s="28" t="str">
        <f t="shared" si="3"/>
        <v>เสี่ยง/มีปัญหา</v>
      </c>
      <c r="M25" s="28" t="str">
        <f>'ฉบับที่ 2'!AQ25</f>
        <v>0</v>
      </c>
      <c r="N25" s="28" t="str">
        <f t="shared" si="4"/>
        <v>เสี่ยง/มีปัญหา</v>
      </c>
      <c r="O25" s="28" t="str">
        <f>'ฉบับที่ 2'!AS25</f>
        <v>0</v>
      </c>
      <c r="P25" s="28" t="str">
        <f t="shared" si="5"/>
        <v>มีจุดแข็ง</v>
      </c>
      <c r="Q25" s="28">
        <f t="shared" si="6"/>
        <v>0</v>
      </c>
      <c r="R25" s="28" t="str">
        <f t="shared" si="7"/>
        <v>-</v>
      </c>
      <c r="S25" s="28" t="str">
        <f t="shared" si="8"/>
        <v>เสี่ยง/มีปัญหา</v>
      </c>
    </row>
    <row r="26" spans="1:19" ht="18" customHeight="1">
      <c r="A26" s="32" t="s">
        <v>59</v>
      </c>
      <c r="B26" s="35" t="str">
        <f>'ฉบับที่ 1'!B26</f>
        <v>6/5</v>
      </c>
      <c r="C26" s="36">
        <f>'ฉบับที่ 1'!C26</f>
        <v>39648</v>
      </c>
      <c r="D26" s="37" t="str">
        <f>'ฉบับที่ 1'!D26</f>
        <v>นางสาว วราภรณ์  ประดิษฐ์</v>
      </c>
      <c r="E26" s="35">
        <f>'ฉบับที่ 1'!E26</f>
        <v>2</v>
      </c>
      <c r="F26" s="28" t="str">
        <f t="shared" si="0"/>
        <v>หญิง</v>
      </c>
      <c r="G26" s="28" t="str">
        <f>'ฉบับที่ 2'!AF26</f>
        <v>0</v>
      </c>
      <c r="H26" s="28" t="str">
        <f t="shared" si="1"/>
        <v>เสี่ยง/มีปัญหา</v>
      </c>
      <c r="I26" s="28" t="str">
        <f>'ฉบับที่ 2'!AI26</f>
        <v>0</v>
      </c>
      <c r="J26" s="28" t="str">
        <f t="shared" si="2"/>
        <v>เสี่ยง/มีปัญหา</v>
      </c>
      <c r="K26" s="28" t="str">
        <f>'ฉบับที่ 2'!AM26</f>
        <v>0</v>
      </c>
      <c r="L26" s="28" t="str">
        <f t="shared" si="3"/>
        <v>เสี่ยง/มีปัญหา</v>
      </c>
      <c r="M26" s="28" t="str">
        <f>'ฉบับที่ 2'!AQ26</f>
        <v>0</v>
      </c>
      <c r="N26" s="28" t="str">
        <f t="shared" si="4"/>
        <v>เสี่ยง/มีปัญหา</v>
      </c>
      <c r="O26" s="28" t="str">
        <f>'ฉบับที่ 2'!AS26</f>
        <v>0</v>
      </c>
      <c r="P26" s="28" t="str">
        <f t="shared" si="5"/>
        <v>มีจุดแข็ง</v>
      </c>
      <c r="Q26" s="28">
        <f t="shared" si="6"/>
        <v>0</v>
      </c>
      <c r="R26" s="28" t="str">
        <f t="shared" si="7"/>
        <v>-</v>
      </c>
      <c r="S26" s="28" t="str">
        <f t="shared" si="8"/>
        <v>เสี่ยง/มีปัญหา</v>
      </c>
    </row>
    <row r="27" spans="1:19" ht="18" customHeight="1">
      <c r="A27" s="32" t="s">
        <v>0</v>
      </c>
      <c r="B27" s="35" t="str">
        <f>'ฉบับที่ 1'!B27</f>
        <v>6/5</v>
      </c>
      <c r="C27" s="36">
        <f>'ฉบับที่ 1'!C27</f>
        <v>39686</v>
      </c>
      <c r="D27" s="37" t="str">
        <f>'ฉบับที่ 1'!D27</f>
        <v>นางสาว ญาณิศา  สังข์ทอง</v>
      </c>
      <c r="E27" s="35">
        <f>'ฉบับที่ 1'!E27</f>
        <v>2</v>
      </c>
      <c r="F27" s="28" t="str">
        <f t="shared" si="0"/>
        <v>หญิง</v>
      </c>
      <c r="G27" s="28" t="str">
        <f>'ฉบับที่ 2'!AF27</f>
        <v>0</v>
      </c>
      <c r="H27" s="28" t="str">
        <f t="shared" si="1"/>
        <v>เสี่ยง/มีปัญหา</v>
      </c>
      <c r="I27" s="28" t="str">
        <f>'ฉบับที่ 2'!AI27</f>
        <v>0</v>
      </c>
      <c r="J27" s="28" t="str">
        <f t="shared" si="2"/>
        <v>เสี่ยง/มีปัญหา</v>
      </c>
      <c r="K27" s="28" t="str">
        <f>'ฉบับที่ 2'!AM27</f>
        <v>0</v>
      </c>
      <c r="L27" s="28" t="str">
        <f t="shared" si="3"/>
        <v>เสี่ยง/มีปัญหา</v>
      </c>
      <c r="M27" s="28" t="str">
        <f>'ฉบับที่ 2'!AQ27</f>
        <v>0</v>
      </c>
      <c r="N27" s="28" t="str">
        <f t="shared" si="4"/>
        <v>เสี่ยง/มีปัญหา</v>
      </c>
      <c r="O27" s="28" t="str">
        <f>'ฉบับที่ 2'!AS27</f>
        <v>0</v>
      </c>
      <c r="P27" s="28" t="str">
        <f t="shared" si="5"/>
        <v>มีจุดแข็ง</v>
      </c>
      <c r="Q27" s="28">
        <f t="shared" si="6"/>
        <v>0</v>
      </c>
      <c r="R27" s="28" t="str">
        <f t="shared" si="7"/>
        <v>-</v>
      </c>
      <c r="S27" s="28" t="str">
        <f t="shared" si="8"/>
        <v>เสี่ยง/มีปัญหา</v>
      </c>
    </row>
    <row r="28" spans="1:19" ht="18" customHeight="1">
      <c r="A28" s="32" t="s">
        <v>1</v>
      </c>
      <c r="B28" s="35" t="str">
        <f>'ฉบับที่ 1'!B28</f>
        <v>6/5</v>
      </c>
      <c r="C28" s="36">
        <f>'ฉบับที่ 1'!C28</f>
        <v>39689</v>
      </c>
      <c r="D28" s="37" t="str">
        <f>'ฉบับที่ 1'!D28</f>
        <v>นางสาว ธัญญาลักษณ์  สายสุวรรณ์</v>
      </c>
      <c r="E28" s="35">
        <f>'ฉบับที่ 1'!E28</f>
        <v>2</v>
      </c>
      <c r="F28" s="28" t="str">
        <f t="shared" si="0"/>
        <v>หญิง</v>
      </c>
      <c r="G28" s="28" t="str">
        <f>'ฉบับที่ 2'!AF28</f>
        <v>0</v>
      </c>
      <c r="H28" s="28" t="str">
        <f t="shared" si="1"/>
        <v>เสี่ยง/มีปัญหา</v>
      </c>
      <c r="I28" s="28" t="str">
        <f>'ฉบับที่ 2'!AI28</f>
        <v>0</v>
      </c>
      <c r="J28" s="28" t="str">
        <f t="shared" si="2"/>
        <v>เสี่ยง/มีปัญหา</v>
      </c>
      <c r="K28" s="28" t="str">
        <f>'ฉบับที่ 2'!AM28</f>
        <v>0</v>
      </c>
      <c r="L28" s="28" t="str">
        <f t="shared" si="3"/>
        <v>เสี่ยง/มีปัญหา</v>
      </c>
      <c r="M28" s="28" t="str">
        <f>'ฉบับที่ 2'!AQ28</f>
        <v>0</v>
      </c>
      <c r="N28" s="28" t="str">
        <f t="shared" si="4"/>
        <v>เสี่ยง/มีปัญหา</v>
      </c>
      <c r="O28" s="28" t="str">
        <f>'ฉบับที่ 2'!AS28</f>
        <v>0</v>
      </c>
      <c r="P28" s="28" t="str">
        <f t="shared" si="5"/>
        <v>มีจุดแข็ง</v>
      </c>
      <c r="Q28" s="28">
        <f t="shared" si="6"/>
        <v>0</v>
      </c>
      <c r="R28" s="28" t="str">
        <f t="shared" si="7"/>
        <v>-</v>
      </c>
      <c r="S28" s="28" t="str">
        <f t="shared" si="8"/>
        <v>เสี่ยง/มีปัญหา</v>
      </c>
    </row>
    <row r="29" spans="1:19" ht="18" customHeight="1">
      <c r="A29" s="29" t="s">
        <v>2</v>
      </c>
      <c r="B29" s="35" t="str">
        <f>'ฉบับที่ 1'!B29</f>
        <v>6/5</v>
      </c>
      <c r="C29" s="36">
        <f>'ฉบับที่ 1'!C29</f>
        <v>39695</v>
      </c>
      <c r="D29" s="37" t="str">
        <f>'ฉบับที่ 1'!D29</f>
        <v>นางสาว พลอยตะวัน  เกาะพราห์ม</v>
      </c>
      <c r="E29" s="35">
        <f>'ฉบับที่ 1'!E29</f>
        <v>2</v>
      </c>
      <c r="F29" s="28" t="str">
        <f t="shared" si="0"/>
        <v>หญิง</v>
      </c>
      <c r="G29" s="28" t="str">
        <f>'ฉบับที่ 2'!AF29</f>
        <v>0</v>
      </c>
      <c r="H29" s="28" t="str">
        <f t="shared" si="1"/>
        <v>เสี่ยง/มีปัญหา</v>
      </c>
      <c r="I29" s="28" t="str">
        <f>'ฉบับที่ 2'!AI29</f>
        <v>0</v>
      </c>
      <c r="J29" s="28" t="str">
        <f t="shared" si="2"/>
        <v>เสี่ยง/มีปัญหา</v>
      </c>
      <c r="K29" s="28" t="str">
        <f>'ฉบับที่ 2'!AM29</f>
        <v>0</v>
      </c>
      <c r="L29" s="28" t="str">
        <f t="shared" si="3"/>
        <v>เสี่ยง/มีปัญหา</v>
      </c>
      <c r="M29" s="28" t="str">
        <f>'ฉบับที่ 2'!AQ29</f>
        <v>0</v>
      </c>
      <c r="N29" s="28" t="str">
        <f t="shared" si="4"/>
        <v>เสี่ยง/มีปัญหา</v>
      </c>
      <c r="O29" s="28" t="str">
        <f>'ฉบับที่ 2'!AS29</f>
        <v>0</v>
      </c>
      <c r="P29" s="28" t="str">
        <f t="shared" si="5"/>
        <v>มีจุดแข็ง</v>
      </c>
      <c r="Q29" s="28">
        <f t="shared" si="6"/>
        <v>0</v>
      </c>
      <c r="R29" s="28" t="str">
        <f t="shared" si="7"/>
        <v>-</v>
      </c>
      <c r="S29" s="28" t="str">
        <f t="shared" si="8"/>
        <v>เสี่ยง/มีปัญหา</v>
      </c>
    </row>
    <row r="30" spans="1:19" ht="18" customHeight="1">
      <c r="A30" s="32" t="s">
        <v>3</v>
      </c>
      <c r="B30" s="35" t="str">
        <f>'ฉบับที่ 1'!B30</f>
        <v>6/5</v>
      </c>
      <c r="C30" s="36">
        <f>'ฉบับที่ 1'!C30</f>
        <v>39699</v>
      </c>
      <c r="D30" s="37" t="str">
        <f>'ฉบับที่ 1'!D30</f>
        <v>นางสาว รัตนา  หวังโสภารักษ์</v>
      </c>
      <c r="E30" s="35">
        <f>'ฉบับที่ 1'!E30</f>
        <v>2</v>
      </c>
      <c r="F30" s="28" t="str">
        <f t="shared" si="0"/>
        <v>หญิง</v>
      </c>
      <c r="G30" s="28" t="str">
        <f>'ฉบับที่ 2'!AF30</f>
        <v>0</v>
      </c>
      <c r="H30" s="28" t="str">
        <f t="shared" si="1"/>
        <v>เสี่ยง/มีปัญหา</v>
      </c>
      <c r="I30" s="28" t="str">
        <f>'ฉบับที่ 2'!AI30</f>
        <v>0</v>
      </c>
      <c r="J30" s="28" t="str">
        <f t="shared" si="2"/>
        <v>เสี่ยง/มีปัญหา</v>
      </c>
      <c r="K30" s="28" t="str">
        <f>'ฉบับที่ 2'!AM30</f>
        <v>0</v>
      </c>
      <c r="L30" s="28" t="str">
        <f t="shared" si="3"/>
        <v>เสี่ยง/มีปัญหา</v>
      </c>
      <c r="M30" s="28" t="str">
        <f>'ฉบับที่ 2'!AQ30</f>
        <v>0</v>
      </c>
      <c r="N30" s="28" t="str">
        <f t="shared" si="4"/>
        <v>เสี่ยง/มีปัญหา</v>
      </c>
      <c r="O30" s="28" t="str">
        <f>'ฉบับที่ 2'!AS30</f>
        <v>0</v>
      </c>
      <c r="P30" s="28" t="str">
        <f t="shared" si="5"/>
        <v>มีจุดแข็ง</v>
      </c>
      <c r="Q30" s="28">
        <f t="shared" si="6"/>
        <v>0</v>
      </c>
      <c r="R30" s="28" t="str">
        <f t="shared" si="7"/>
        <v>-</v>
      </c>
      <c r="S30" s="28" t="str">
        <f t="shared" si="8"/>
        <v>เสี่ยง/มีปัญหา</v>
      </c>
    </row>
    <row r="31" spans="1:19" ht="18" customHeight="1">
      <c r="A31" s="32" t="s">
        <v>4</v>
      </c>
      <c r="B31" s="35" t="str">
        <f>'ฉบับที่ 1'!B31</f>
        <v>6/5</v>
      </c>
      <c r="C31" s="36">
        <f>'ฉบับที่ 1'!C31</f>
        <v>39707</v>
      </c>
      <c r="D31" s="37" t="str">
        <f>'ฉบับที่ 1'!D31</f>
        <v>นางสาว สุวิดา  ชุติเชาวน์</v>
      </c>
      <c r="E31" s="35">
        <f>'ฉบับที่ 1'!E31</f>
        <v>2</v>
      </c>
      <c r="F31" s="28" t="str">
        <f t="shared" si="0"/>
        <v>หญิง</v>
      </c>
      <c r="G31" s="28" t="str">
        <f>'ฉบับที่ 2'!AF31</f>
        <v>0</v>
      </c>
      <c r="H31" s="28" t="str">
        <f t="shared" si="1"/>
        <v>เสี่ยง/มีปัญหา</v>
      </c>
      <c r="I31" s="28" t="str">
        <f>'ฉบับที่ 2'!AI31</f>
        <v>0</v>
      </c>
      <c r="J31" s="28" t="str">
        <f t="shared" si="2"/>
        <v>เสี่ยง/มีปัญหา</v>
      </c>
      <c r="K31" s="28" t="str">
        <f>'ฉบับที่ 2'!AM31</f>
        <v>0</v>
      </c>
      <c r="L31" s="28" t="str">
        <f t="shared" si="3"/>
        <v>เสี่ยง/มีปัญหา</v>
      </c>
      <c r="M31" s="28" t="str">
        <f>'ฉบับที่ 2'!AQ31</f>
        <v>0</v>
      </c>
      <c r="N31" s="28" t="str">
        <f t="shared" si="4"/>
        <v>เสี่ยง/มีปัญหา</v>
      </c>
      <c r="O31" s="28" t="str">
        <f>'ฉบับที่ 2'!AS31</f>
        <v>0</v>
      </c>
      <c r="P31" s="28" t="str">
        <f t="shared" si="5"/>
        <v>มีจุดแข็ง</v>
      </c>
      <c r="Q31" s="28">
        <f t="shared" si="6"/>
        <v>0</v>
      </c>
      <c r="R31" s="28" t="str">
        <f t="shared" si="7"/>
        <v>-</v>
      </c>
      <c r="S31" s="28" t="str">
        <f t="shared" si="8"/>
        <v>เสี่ยง/มีปัญหา</v>
      </c>
    </row>
    <row r="32" spans="1:19" ht="18" customHeight="1">
      <c r="A32" s="32" t="s">
        <v>5</v>
      </c>
      <c r="B32" s="35" t="str">
        <f>'ฉบับที่ 1'!B32</f>
        <v>6/5</v>
      </c>
      <c r="C32" s="36">
        <f>'ฉบับที่ 1'!C32</f>
        <v>39789</v>
      </c>
      <c r="D32" s="37" t="str">
        <f>'ฉบับที่ 1'!D32</f>
        <v>นางสาว ณัฐธนาภา  เทพพงษ์เพชร</v>
      </c>
      <c r="E32" s="35">
        <f>'ฉบับที่ 1'!E32</f>
        <v>2</v>
      </c>
      <c r="F32" s="28" t="str">
        <f t="shared" si="0"/>
        <v>หญิง</v>
      </c>
      <c r="G32" s="28" t="str">
        <f>'ฉบับที่ 2'!AF32</f>
        <v>0</v>
      </c>
      <c r="H32" s="28" t="str">
        <f t="shared" si="1"/>
        <v>เสี่ยง/มีปัญหา</v>
      </c>
      <c r="I32" s="28" t="str">
        <f>'ฉบับที่ 2'!AI32</f>
        <v>0</v>
      </c>
      <c r="J32" s="28" t="str">
        <f t="shared" si="2"/>
        <v>เสี่ยง/มีปัญหา</v>
      </c>
      <c r="K32" s="28" t="str">
        <f>'ฉบับที่ 2'!AM32</f>
        <v>0</v>
      </c>
      <c r="L32" s="28" t="str">
        <f t="shared" si="3"/>
        <v>เสี่ยง/มีปัญหา</v>
      </c>
      <c r="M32" s="28" t="str">
        <f>'ฉบับที่ 2'!AQ32</f>
        <v>0</v>
      </c>
      <c r="N32" s="28" t="str">
        <f t="shared" si="4"/>
        <v>เสี่ยง/มีปัญหา</v>
      </c>
      <c r="O32" s="28" t="str">
        <f>'ฉบับที่ 2'!AS32</f>
        <v>0</v>
      </c>
      <c r="P32" s="28" t="str">
        <f t="shared" si="5"/>
        <v>มีจุดแข็ง</v>
      </c>
      <c r="Q32" s="28">
        <f t="shared" si="6"/>
        <v>0</v>
      </c>
      <c r="R32" s="28" t="str">
        <f t="shared" si="7"/>
        <v>-</v>
      </c>
      <c r="S32" s="28" t="str">
        <f t="shared" si="8"/>
        <v>เสี่ยง/มีปัญหา</v>
      </c>
    </row>
    <row r="33" spans="1:19" ht="18" customHeight="1">
      <c r="A33" s="32" t="s">
        <v>6</v>
      </c>
      <c r="B33" s="35" t="str">
        <f>'ฉบับที่ 1'!B33</f>
        <v>6/5</v>
      </c>
      <c r="C33" s="36">
        <f>'ฉบับที่ 1'!C33</f>
        <v>39798</v>
      </c>
      <c r="D33" s="37" t="str">
        <f>'ฉบับที่ 1'!D33</f>
        <v>นางสาว รัตนาภรณ์  ลำภู</v>
      </c>
      <c r="E33" s="35">
        <f>'ฉบับที่ 1'!E33</f>
        <v>2</v>
      </c>
      <c r="F33" s="28" t="str">
        <f t="shared" si="0"/>
        <v>หญิง</v>
      </c>
      <c r="G33" s="28" t="str">
        <f>'ฉบับที่ 2'!AF33</f>
        <v>0</v>
      </c>
      <c r="H33" s="28" t="str">
        <f t="shared" si="1"/>
        <v>เสี่ยง/มีปัญหา</v>
      </c>
      <c r="I33" s="28" t="str">
        <f>'ฉบับที่ 2'!AI33</f>
        <v>0</v>
      </c>
      <c r="J33" s="28" t="str">
        <f t="shared" si="2"/>
        <v>เสี่ยง/มีปัญหา</v>
      </c>
      <c r="K33" s="28" t="str">
        <f>'ฉบับที่ 2'!AM33</f>
        <v>0</v>
      </c>
      <c r="L33" s="28" t="str">
        <f t="shared" si="3"/>
        <v>เสี่ยง/มีปัญหา</v>
      </c>
      <c r="M33" s="28" t="str">
        <f>'ฉบับที่ 2'!AQ33</f>
        <v>0</v>
      </c>
      <c r="N33" s="28" t="str">
        <f t="shared" si="4"/>
        <v>เสี่ยง/มีปัญหา</v>
      </c>
      <c r="O33" s="28" t="str">
        <f>'ฉบับที่ 2'!AS33</f>
        <v>0</v>
      </c>
      <c r="P33" s="28" t="str">
        <f t="shared" si="5"/>
        <v>มีจุดแข็ง</v>
      </c>
      <c r="Q33" s="28">
        <f t="shared" si="6"/>
        <v>0</v>
      </c>
      <c r="R33" s="28" t="str">
        <f t="shared" si="7"/>
        <v>-</v>
      </c>
      <c r="S33" s="28" t="str">
        <f t="shared" si="8"/>
        <v>เสี่ยง/มีปัญหา</v>
      </c>
    </row>
    <row r="34" spans="1:19" ht="18" customHeight="1">
      <c r="A34" s="29" t="s">
        <v>7</v>
      </c>
      <c r="B34" s="35" t="str">
        <f>'ฉบับที่ 1'!B34</f>
        <v>6/5</v>
      </c>
      <c r="C34" s="36">
        <f>'ฉบับที่ 1'!C34</f>
        <v>39800</v>
      </c>
      <c r="D34" s="37" t="str">
        <f>'ฉบับที่ 1'!D34</f>
        <v>นางสาว วราภรณ์  คล่องแคล่ว</v>
      </c>
      <c r="E34" s="35">
        <f>'ฉบับที่ 1'!E34</f>
        <v>2</v>
      </c>
      <c r="F34" s="28" t="str">
        <f t="shared" si="0"/>
        <v>หญิง</v>
      </c>
      <c r="G34" s="28" t="str">
        <f>'ฉบับที่ 2'!AF34</f>
        <v>0</v>
      </c>
      <c r="H34" s="28" t="str">
        <f t="shared" si="1"/>
        <v>เสี่ยง/มีปัญหา</v>
      </c>
      <c r="I34" s="28" t="str">
        <f>'ฉบับที่ 2'!AI34</f>
        <v>0</v>
      </c>
      <c r="J34" s="28" t="str">
        <f t="shared" si="2"/>
        <v>เสี่ยง/มีปัญหา</v>
      </c>
      <c r="K34" s="28" t="str">
        <f>'ฉบับที่ 2'!AM34</f>
        <v>0</v>
      </c>
      <c r="L34" s="28" t="str">
        <f t="shared" si="3"/>
        <v>เสี่ยง/มีปัญหา</v>
      </c>
      <c r="M34" s="28" t="str">
        <f>'ฉบับที่ 2'!AQ34</f>
        <v>0</v>
      </c>
      <c r="N34" s="28" t="str">
        <f t="shared" si="4"/>
        <v>เสี่ยง/มีปัญหา</v>
      </c>
      <c r="O34" s="28" t="str">
        <f>'ฉบับที่ 2'!AS34</f>
        <v>0</v>
      </c>
      <c r="P34" s="28" t="str">
        <f t="shared" si="5"/>
        <v>มีจุดแข็ง</v>
      </c>
      <c r="Q34" s="28">
        <f t="shared" si="6"/>
        <v>0</v>
      </c>
      <c r="R34" s="28" t="str">
        <f t="shared" si="7"/>
        <v>-</v>
      </c>
      <c r="S34" s="28" t="str">
        <f t="shared" si="8"/>
        <v>เสี่ยง/มีปัญหา</v>
      </c>
    </row>
    <row r="35" spans="1:19" ht="18" customHeight="1">
      <c r="A35" s="32" t="s">
        <v>8</v>
      </c>
      <c r="B35" s="35" t="str">
        <f>'ฉบับที่ 1'!B35</f>
        <v>6/5</v>
      </c>
      <c r="C35" s="36">
        <f>'ฉบับที่ 1'!C35</f>
        <v>39839</v>
      </c>
      <c r="D35" s="37" t="str">
        <f>'ฉบับที่ 1'!D35</f>
        <v>นางสาว ธนัชชา  พลวิชัย</v>
      </c>
      <c r="E35" s="35">
        <f>'ฉบับที่ 1'!E35</f>
        <v>2</v>
      </c>
      <c r="F35" s="28" t="str">
        <f t="shared" si="0"/>
        <v>หญิง</v>
      </c>
      <c r="G35" s="28" t="str">
        <f>'ฉบับที่ 2'!AF35</f>
        <v>0</v>
      </c>
      <c r="H35" s="28" t="str">
        <f t="shared" si="1"/>
        <v>เสี่ยง/มีปัญหา</v>
      </c>
      <c r="I35" s="28" t="str">
        <f>'ฉบับที่ 2'!AI35</f>
        <v>0</v>
      </c>
      <c r="J35" s="28" t="str">
        <f t="shared" si="2"/>
        <v>เสี่ยง/มีปัญหา</v>
      </c>
      <c r="K35" s="28" t="str">
        <f>'ฉบับที่ 2'!AM35</f>
        <v>0</v>
      </c>
      <c r="L35" s="28" t="str">
        <f t="shared" si="3"/>
        <v>เสี่ยง/มีปัญหา</v>
      </c>
      <c r="M35" s="28" t="str">
        <f>'ฉบับที่ 2'!AQ35</f>
        <v>0</v>
      </c>
      <c r="N35" s="28" t="str">
        <f t="shared" si="4"/>
        <v>เสี่ยง/มีปัญหา</v>
      </c>
      <c r="O35" s="28" t="str">
        <f>'ฉบับที่ 2'!AS35</f>
        <v>0</v>
      </c>
      <c r="P35" s="28" t="str">
        <f t="shared" si="5"/>
        <v>มีจุดแข็ง</v>
      </c>
      <c r="Q35" s="28">
        <f t="shared" si="6"/>
        <v>0</v>
      </c>
      <c r="R35" s="28" t="str">
        <f t="shared" si="7"/>
        <v>-</v>
      </c>
      <c r="S35" s="28" t="str">
        <f t="shared" si="8"/>
        <v>เสี่ยง/มีปัญหา</v>
      </c>
    </row>
    <row r="36" spans="1:19" ht="18" customHeight="1">
      <c r="A36" s="32" t="s">
        <v>9</v>
      </c>
      <c r="B36" s="35" t="str">
        <f>'ฉบับที่ 1'!B36</f>
        <v>6/5</v>
      </c>
      <c r="C36" s="36">
        <f>'ฉบับที่ 1'!C36</f>
        <v>39851</v>
      </c>
      <c r="D36" s="37" t="str">
        <f>'ฉบับที่ 1'!D36</f>
        <v>นางสาว วลินดา  วงศ์ใหญ่</v>
      </c>
      <c r="E36" s="35">
        <f>'ฉบับที่ 1'!E36</f>
        <v>2</v>
      </c>
      <c r="F36" s="28" t="str">
        <f t="shared" si="0"/>
        <v>หญิง</v>
      </c>
      <c r="G36" s="28" t="str">
        <f>'ฉบับที่ 2'!AF36</f>
        <v>0</v>
      </c>
      <c r="H36" s="28" t="str">
        <f t="shared" si="1"/>
        <v>เสี่ยง/มีปัญหา</v>
      </c>
      <c r="I36" s="28" t="str">
        <f>'ฉบับที่ 2'!AI36</f>
        <v>0</v>
      </c>
      <c r="J36" s="28" t="str">
        <f t="shared" si="2"/>
        <v>เสี่ยง/มีปัญหา</v>
      </c>
      <c r="K36" s="28" t="str">
        <f>'ฉบับที่ 2'!AM36</f>
        <v>0</v>
      </c>
      <c r="L36" s="28" t="str">
        <f t="shared" si="3"/>
        <v>เสี่ยง/มีปัญหา</v>
      </c>
      <c r="M36" s="28" t="str">
        <f>'ฉบับที่ 2'!AQ36</f>
        <v>0</v>
      </c>
      <c r="N36" s="28" t="str">
        <f t="shared" si="4"/>
        <v>เสี่ยง/มีปัญหา</v>
      </c>
      <c r="O36" s="28" t="str">
        <f>'ฉบับที่ 2'!AS36</f>
        <v>0</v>
      </c>
      <c r="P36" s="28" t="str">
        <f t="shared" si="5"/>
        <v>มีจุดแข็ง</v>
      </c>
      <c r="Q36" s="28">
        <f t="shared" si="6"/>
        <v>0</v>
      </c>
      <c r="R36" s="28" t="str">
        <f t="shared" si="7"/>
        <v>-</v>
      </c>
      <c r="S36" s="28" t="str">
        <f t="shared" si="8"/>
        <v>เสี่ยง/มีปัญหา</v>
      </c>
    </row>
    <row r="37" spans="1:19" ht="18" customHeight="1">
      <c r="A37" s="32" t="s">
        <v>10</v>
      </c>
      <c r="B37" s="35" t="str">
        <f>'ฉบับที่ 1'!B37</f>
        <v>6/5</v>
      </c>
      <c r="C37" s="36">
        <f>'ฉบับที่ 1'!C37</f>
        <v>39856</v>
      </c>
      <c r="D37" s="37" t="str">
        <f>'ฉบับที่ 1'!D37</f>
        <v>นางสาว สุนิสา  ศรีชม</v>
      </c>
      <c r="E37" s="35">
        <f>'ฉบับที่ 1'!E37</f>
        <v>2</v>
      </c>
      <c r="F37" s="28" t="str">
        <f t="shared" si="0"/>
        <v>หญิง</v>
      </c>
      <c r="G37" s="28" t="str">
        <f>'ฉบับที่ 2'!AF37</f>
        <v>0</v>
      </c>
      <c r="H37" s="28" t="str">
        <f t="shared" si="1"/>
        <v>เสี่ยง/มีปัญหา</v>
      </c>
      <c r="I37" s="28" t="str">
        <f>'ฉบับที่ 2'!AI37</f>
        <v>0</v>
      </c>
      <c r="J37" s="28" t="str">
        <f t="shared" si="2"/>
        <v>เสี่ยง/มีปัญหา</v>
      </c>
      <c r="K37" s="28" t="str">
        <f>'ฉบับที่ 2'!AM37</f>
        <v>0</v>
      </c>
      <c r="L37" s="28" t="str">
        <f t="shared" si="3"/>
        <v>เสี่ยง/มีปัญหา</v>
      </c>
      <c r="M37" s="28" t="str">
        <f>'ฉบับที่ 2'!AQ37</f>
        <v>0</v>
      </c>
      <c r="N37" s="28" t="str">
        <f t="shared" si="4"/>
        <v>เสี่ยง/มีปัญหา</v>
      </c>
      <c r="O37" s="28" t="str">
        <f>'ฉบับที่ 2'!AS37</f>
        <v>0</v>
      </c>
      <c r="P37" s="28" t="str">
        <f t="shared" si="5"/>
        <v>มีจุดแข็ง</v>
      </c>
      <c r="Q37" s="28">
        <f t="shared" si="6"/>
        <v>0</v>
      </c>
      <c r="R37" s="28" t="str">
        <f t="shared" si="7"/>
        <v>-</v>
      </c>
      <c r="S37" s="28" t="str">
        <f t="shared" si="8"/>
        <v>เสี่ยง/มีปัญหา</v>
      </c>
    </row>
    <row r="38" spans="1:19" ht="18" customHeight="1">
      <c r="A38" s="32" t="s">
        <v>11</v>
      </c>
      <c r="B38" s="35" t="str">
        <f>'ฉบับที่ 1'!B38</f>
        <v>6/5</v>
      </c>
      <c r="C38" s="36">
        <f>'ฉบับที่ 1'!C38</f>
        <v>39885</v>
      </c>
      <c r="D38" s="37" t="str">
        <f>'ฉบับที่ 1'!D38</f>
        <v>นางสาว ชุตินันท์  ละอองเอก</v>
      </c>
      <c r="E38" s="35">
        <f>'ฉบับที่ 1'!E38</f>
        <v>2</v>
      </c>
      <c r="F38" s="28" t="str">
        <f t="shared" si="0"/>
        <v>หญิง</v>
      </c>
      <c r="G38" s="28" t="str">
        <f>'ฉบับที่ 2'!AF38</f>
        <v>0</v>
      </c>
      <c r="H38" s="28" t="str">
        <f t="shared" si="1"/>
        <v>เสี่ยง/มีปัญหา</v>
      </c>
      <c r="I38" s="28" t="str">
        <f>'ฉบับที่ 2'!AI38</f>
        <v>0</v>
      </c>
      <c r="J38" s="28" t="str">
        <f t="shared" si="2"/>
        <v>เสี่ยง/มีปัญหา</v>
      </c>
      <c r="K38" s="28" t="str">
        <f>'ฉบับที่ 2'!AM38</f>
        <v>0</v>
      </c>
      <c r="L38" s="28" t="str">
        <f t="shared" si="3"/>
        <v>เสี่ยง/มีปัญหา</v>
      </c>
      <c r="M38" s="28" t="str">
        <f>'ฉบับที่ 2'!AQ38</f>
        <v>0</v>
      </c>
      <c r="N38" s="28" t="str">
        <f t="shared" si="4"/>
        <v>เสี่ยง/มีปัญหา</v>
      </c>
      <c r="O38" s="28" t="str">
        <f>'ฉบับที่ 2'!AS38</f>
        <v>0</v>
      </c>
      <c r="P38" s="28" t="str">
        <f t="shared" si="5"/>
        <v>มีจุดแข็ง</v>
      </c>
      <c r="Q38" s="28">
        <f t="shared" si="6"/>
        <v>0</v>
      </c>
      <c r="R38" s="28" t="str">
        <f t="shared" si="7"/>
        <v>-</v>
      </c>
      <c r="S38" s="28" t="str">
        <f t="shared" si="8"/>
        <v>เสี่ยง/มีปัญหา</v>
      </c>
    </row>
    <row r="39" spans="1:19" ht="18" customHeight="1">
      <c r="A39" s="29" t="s">
        <v>12</v>
      </c>
      <c r="B39" s="35" t="str">
        <f>'ฉบับที่ 1'!B39</f>
        <v>6/5</v>
      </c>
      <c r="C39" s="36">
        <f>'ฉบับที่ 1'!C39</f>
        <v>39889</v>
      </c>
      <c r="D39" s="37" t="str">
        <f>'ฉบับที่ 1'!D39</f>
        <v>นางสาว เบญญาภา  คำภา</v>
      </c>
      <c r="E39" s="35">
        <f>'ฉบับที่ 1'!E39</f>
        <v>2</v>
      </c>
      <c r="F39" s="28" t="str">
        <f t="shared" si="0"/>
        <v>หญิง</v>
      </c>
      <c r="G39" s="28" t="str">
        <f>'ฉบับที่ 2'!AF39</f>
        <v>0</v>
      </c>
      <c r="H39" s="28" t="str">
        <f t="shared" si="1"/>
        <v>เสี่ยง/มีปัญหา</v>
      </c>
      <c r="I39" s="28" t="str">
        <f>'ฉบับที่ 2'!AI39</f>
        <v>0</v>
      </c>
      <c r="J39" s="28" t="str">
        <f t="shared" si="2"/>
        <v>เสี่ยง/มีปัญหา</v>
      </c>
      <c r="K39" s="28" t="str">
        <f>'ฉบับที่ 2'!AM39</f>
        <v>0</v>
      </c>
      <c r="L39" s="28" t="str">
        <f t="shared" si="3"/>
        <v>เสี่ยง/มีปัญหา</v>
      </c>
      <c r="M39" s="28" t="str">
        <f>'ฉบับที่ 2'!AQ39</f>
        <v>0</v>
      </c>
      <c r="N39" s="28" t="str">
        <f t="shared" si="4"/>
        <v>เสี่ยง/มีปัญหา</v>
      </c>
      <c r="O39" s="28" t="str">
        <f>'ฉบับที่ 2'!AS39</f>
        <v>0</v>
      </c>
      <c r="P39" s="28" t="str">
        <f t="shared" si="5"/>
        <v>มีจุดแข็ง</v>
      </c>
      <c r="Q39" s="28">
        <f t="shared" si="6"/>
        <v>0</v>
      </c>
      <c r="R39" s="28" t="str">
        <f t="shared" si="7"/>
        <v>-</v>
      </c>
      <c r="S39" s="28" t="str">
        <f t="shared" si="8"/>
        <v>เสี่ยง/มีปัญหา</v>
      </c>
    </row>
    <row r="40" spans="1:19" ht="18" customHeight="1">
      <c r="A40" s="32" t="s">
        <v>13</v>
      </c>
      <c r="B40" s="35" t="str">
        <f>'ฉบับที่ 1'!B40</f>
        <v>6/5</v>
      </c>
      <c r="C40" s="36">
        <f>'ฉบับที่ 1'!C40</f>
        <v>39891</v>
      </c>
      <c r="D40" s="37" t="str">
        <f>'ฉบับที่ 1'!D40</f>
        <v>นางสาว ปิยธิดา  ลี่แตง</v>
      </c>
      <c r="E40" s="35">
        <f>'ฉบับที่ 1'!E40</f>
        <v>2</v>
      </c>
      <c r="F40" s="28" t="str">
        <f t="shared" si="0"/>
        <v>หญิง</v>
      </c>
      <c r="G40" s="28" t="str">
        <f>'ฉบับที่ 2'!AF40</f>
        <v>0</v>
      </c>
      <c r="H40" s="28" t="str">
        <f t="shared" si="1"/>
        <v>เสี่ยง/มีปัญหา</v>
      </c>
      <c r="I40" s="28" t="str">
        <f>'ฉบับที่ 2'!AI40</f>
        <v>0</v>
      </c>
      <c r="J40" s="28" t="str">
        <f t="shared" si="2"/>
        <v>เสี่ยง/มีปัญหา</v>
      </c>
      <c r="K40" s="28" t="str">
        <f>'ฉบับที่ 2'!AM40</f>
        <v>0</v>
      </c>
      <c r="L40" s="28" t="str">
        <f t="shared" si="3"/>
        <v>เสี่ยง/มีปัญหา</v>
      </c>
      <c r="M40" s="28" t="str">
        <f>'ฉบับที่ 2'!AQ40</f>
        <v>0</v>
      </c>
      <c r="N40" s="28" t="str">
        <f t="shared" si="4"/>
        <v>เสี่ยง/มีปัญหา</v>
      </c>
      <c r="O40" s="28" t="str">
        <f>'ฉบับที่ 2'!AS40</f>
        <v>0</v>
      </c>
      <c r="P40" s="28" t="str">
        <f t="shared" si="5"/>
        <v>มีจุดแข็ง</v>
      </c>
      <c r="Q40" s="28">
        <f t="shared" si="6"/>
        <v>0</v>
      </c>
      <c r="R40" s="28" t="str">
        <f t="shared" si="7"/>
        <v>-</v>
      </c>
      <c r="S40" s="28" t="str">
        <f t="shared" si="8"/>
        <v>เสี่ยง/มีปัญหา</v>
      </c>
    </row>
    <row r="41" spans="1:19" ht="18" customHeight="1">
      <c r="A41" s="32" t="s">
        <v>14</v>
      </c>
      <c r="B41" s="35" t="str">
        <f>'ฉบับที่ 1'!B41</f>
        <v>6/5</v>
      </c>
      <c r="C41" s="36">
        <f>'ฉบับที่ 1'!C41</f>
        <v>39898</v>
      </c>
      <c r="D41" s="37" t="str">
        <f>'ฉบับที่ 1'!D41</f>
        <v>นางสาว ภัทรลภา  แซ่ลัก</v>
      </c>
      <c r="E41" s="35">
        <f>'ฉบับที่ 1'!E41</f>
        <v>2</v>
      </c>
      <c r="F41" s="28" t="str">
        <f t="shared" si="0"/>
        <v>หญิง</v>
      </c>
      <c r="G41" s="28" t="str">
        <f>'ฉบับที่ 2'!AF41</f>
        <v>0</v>
      </c>
      <c r="H41" s="28" t="str">
        <f t="shared" si="1"/>
        <v>เสี่ยง/มีปัญหา</v>
      </c>
      <c r="I41" s="28" t="str">
        <f>'ฉบับที่ 2'!AI41</f>
        <v>0</v>
      </c>
      <c r="J41" s="28" t="str">
        <f t="shared" si="2"/>
        <v>เสี่ยง/มีปัญหา</v>
      </c>
      <c r="K41" s="28" t="str">
        <f>'ฉบับที่ 2'!AM41</f>
        <v>0</v>
      </c>
      <c r="L41" s="28" t="str">
        <f t="shared" si="3"/>
        <v>เสี่ยง/มีปัญหา</v>
      </c>
      <c r="M41" s="28" t="str">
        <f>'ฉบับที่ 2'!AQ41</f>
        <v>0</v>
      </c>
      <c r="N41" s="28" t="str">
        <f t="shared" si="4"/>
        <v>เสี่ยง/มีปัญหา</v>
      </c>
      <c r="O41" s="28" t="str">
        <f>'ฉบับที่ 2'!AS41</f>
        <v>0</v>
      </c>
      <c r="P41" s="28" t="str">
        <f t="shared" si="5"/>
        <v>มีจุดแข็ง</v>
      </c>
      <c r="Q41" s="28">
        <f t="shared" si="6"/>
        <v>0</v>
      </c>
      <c r="R41" s="28" t="str">
        <f t="shared" si="7"/>
        <v>-</v>
      </c>
      <c r="S41" s="28" t="str">
        <f t="shared" si="8"/>
        <v>เสี่ยง/มีปัญหา</v>
      </c>
    </row>
    <row r="42" spans="1:19" ht="18" customHeight="1">
      <c r="A42" s="32" t="s">
        <v>15</v>
      </c>
      <c r="B42" s="35" t="str">
        <f>'ฉบับที่ 1'!B42</f>
        <v>6/5</v>
      </c>
      <c r="C42" s="36">
        <f>'ฉบับที่ 1'!C42</f>
        <v>39938</v>
      </c>
      <c r="D42" s="37" t="str">
        <f>'ฉบับที่ 1'!D42</f>
        <v>นางสาว จิตตินี  ฉัตรวัฒนาสกุล</v>
      </c>
      <c r="E42" s="35">
        <f>'ฉบับที่ 1'!E42</f>
        <v>2</v>
      </c>
      <c r="F42" s="28" t="str">
        <f t="shared" si="0"/>
        <v>หญิง</v>
      </c>
      <c r="G42" s="28" t="str">
        <f>'ฉบับที่ 2'!AF42</f>
        <v>0</v>
      </c>
      <c r="H42" s="28" t="str">
        <f t="shared" si="1"/>
        <v>เสี่ยง/มีปัญหา</v>
      </c>
      <c r="I42" s="28" t="str">
        <f>'ฉบับที่ 2'!AI42</f>
        <v>0</v>
      </c>
      <c r="J42" s="28" t="str">
        <f t="shared" si="2"/>
        <v>เสี่ยง/มีปัญหา</v>
      </c>
      <c r="K42" s="28" t="str">
        <f>'ฉบับที่ 2'!AM42</f>
        <v>0</v>
      </c>
      <c r="L42" s="28" t="str">
        <f t="shared" si="3"/>
        <v>เสี่ยง/มีปัญหา</v>
      </c>
      <c r="M42" s="28" t="str">
        <f>'ฉบับที่ 2'!AQ42</f>
        <v>0</v>
      </c>
      <c r="N42" s="28" t="str">
        <f t="shared" si="4"/>
        <v>เสี่ยง/มีปัญหา</v>
      </c>
      <c r="O42" s="28" t="str">
        <f>'ฉบับที่ 2'!AS42</f>
        <v>0</v>
      </c>
      <c r="P42" s="28" t="str">
        <f t="shared" si="5"/>
        <v>มีจุดแข็ง</v>
      </c>
      <c r="Q42" s="28">
        <f t="shared" si="6"/>
        <v>0</v>
      </c>
      <c r="R42" s="28" t="str">
        <f t="shared" si="7"/>
        <v>-</v>
      </c>
      <c r="S42" s="28" t="str">
        <f t="shared" si="8"/>
        <v>เสี่ยง/มีปัญหา</v>
      </c>
    </row>
    <row r="43" spans="1:19" ht="18" customHeight="1">
      <c r="A43" s="32" t="s">
        <v>16</v>
      </c>
      <c r="B43" s="35" t="str">
        <f>'ฉบับที่ 1'!B43</f>
        <v>6/5</v>
      </c>
      <c r="C43" s="36">
        <f>'ฉบับที่ 1'!C43</f>
        <v>40121</v>
      </c>
      <c r="D43" s="37" t="str">
        <f>'ฉบับที่ 1'!D43</f>
        <v>นางสาว ชลิตา  เชื้อทอง</v>
      </c>
      <c r="E43" s="35">
        <f>'ฉบับที่ 1'!E43</f>
        <v>2</v>
      </c>
      <c r="F43" s="28" t="str">
        <f t="shared" si="0"/>
        <v>หญิง</v>
      </c>
      <c r="G43" s="28" t="str">
        <f>'ฉบับที่ 2'!AF43</f>
        <v>0</v>
      </c>
      <c r="H43" s="28" t="str">
        <f t="shared" si="1"/>
        <v>เสี่ยง/มีปัญหา</v>
      </c>
      <c r="I43" s="28" t="str">
        <f>'ฉบับที่ 2'!AI43</f>
        <v>0</v>
      </c>
      <c r="J43" s="28" t="str">
        <f t="shared" si="2"/>
        <v>เสี่ยง/มีปัญหา</v>
      </c>
      <c r="K43" s="28" t="str">
        <f>'ฉบับที่ 2'!AM43</f>
        <v>0</v>
      </c>
      <c r="L43" s="28" t="str">
        <f t="shared" si="3"/>
        <v>เสี่ยง/มีปัญหา</v>
      </c>
      <c r="M43" s="28" t="str">
        <f>'ฉบับที่ 2'!AQ43</f>
        <v>0</v>
      </c>
      <c r="N43" s="28" t="str">
        <f t="shared" si="4"/>
        <v>เสี่ยง/มีปัญหา</v>
      </c>
      <c r="O43" s="28" t="str">
        <f>'ฉบับที่ 2'!AS43</f>
        <v>0</v>
      </c>
      <c r="P43" s="28" t="str">
        <f t="shared" si="5"/>
        <v>มีจุดแข็ง</v>
      </c>
      <c r="Q43" s="28">
        <f t="shared" si="6"/>
        <v>0</v>
      </c>
      <c r="R43" s="28" t="str">
        <f t="shared" si="7"/>
        <v>-</v>
      </c>
      <c r="S43" s="28" t="str">
        <f t="shared" si="8"/>
        <v>เสี่ยง/มีปัญหา</v>
      </c>
    </row>
    <row r="44" spans="1:19" ht="18" customHeight="1">
      <c r="A44" s="29" t="s">
        <v>60</v>
      </c>
      <c r="B44" s="35" t="str">
        <f>'ฉบับที่ 1'!B44</f>
        <v>6/5</v>
      </c>
      <c r="C44" s="36">
        <f>'ฉบับที่ 1'!C44</f>
        <v>40125</v>
      </c>
      <c r="D44" s="37" t="str">
        <f>'ฉบับที่ 1'!D44</f>
        <v>นางสาว นริศรา  ไชยชิต</v>
      </c>
      <c r="E44" s="35">
        <f>'ฉบับที่ 1'!E44</f>
        <v>2</v>
      </c>
      <c r="F44" s="28" t="str">
        <f t="shared" si="0"/>
        <v>หญิง</v>
      </c>
      <c r="G44" s="28" t="str">
        <f>'ฉบับที่ 2'!AF44</f>
        <v>0</v>
      </c>
      <c r="H44" s="28" t="str">
        <f t="shared" si="1"/>
        <v>เสี่ยง/มีปัญหา</v>
      </c>
      <c r="I44" s="28" t="str">
        <f>'ฉบับที่ 2'!AI44</f>
        <v>0</v>
      </c>
      <c r="J44" s="28" t="str">
        <f t="shared" si="2"/>
        <v>เสี่ยง/มีปัญหา</v>
      </c>
      <c r="K44" s="28" t="str">
        <f>'ฉบับที่ 2'!AM44</f>
        <v>0</v>
      </c>
      <c r="L44" s="28" t="str">
        <f t="shared" si="3"/>
        <v>เสี่ยง/มีปัญหา</v>
      </c>
      <c r="M44" s="28" t="str">
        <f>'ฉบับที่ 2'!AQ44</f>
        <v>0</v>
      </c>
      <c r="N44" s="28" t="str">
        <f t="shared" si="4"/>
        <v>เสี่ยง/มีปัญหา</v>
      </c>
      <c r="O44" s="28" t="str">
        <f>'ฉบับที่ 2'!AS44</f>
        <v>0</v>
      </c>
      <c r="P44" s="28" t="str">
        <f t="shared" si="5"/>
        <v>มีจุดแข็ง</v>
      </c>
      <c r="Q44" s="28">
        <f t="shared" si="6"/>
        <v>0</v>
      </c>
      <c r="R44" s="28" t="str">
        <f t="shared" si="7"/>
        <v>-</v>
      </c>
      <c r="S44" s="28" t="str">
        <f t="shared" si="8"/>
        <v>เสี่ยง/มีปัญหา</v>
      </c>
    </row>
    <row r="45" spans="1:19" ht="18" customHeight="1">
      <c r="A45" s="29" t="s">
        <v>81</v>
      </c>
      <c r="B45" s="35" t="str">
        <f>'ฉบับที่ 1'!B45</f>
        <v>6/5</v>
      </c>
      <c r="C45" s="36">
        <f>'ฉบับที่ 1'!C45</f>
        <v>40134</v>
      </c>
      <c r="D45" s="37" t="str">
        <f>'ฉบับที่ 1'!D45</f>
        <v>นางสาว พิมพ์ญาดา  ทองตะโหนด</v>
      </c>
      <c r="E45" s="35">
        <f>'ฉบับที่ 1'!E45</f>
        <v>2</v>
      </c>
      <c r="F45" s="28" t="str">
        <f aca="true" t="shared" si="9" ref="F45:F53">IF(E45=1,"ชาย",IF(E45=2,"หญิง","-"))</f>
        <v>หญิง</v>
      </c>
      <c r="G45" s="28" t="str">
        <f>'ฉบับที่ 2'!AF45</f>
        <v>0</v>
      </c>
      <c r="H45" s="28" t="str">
        <f aca="true" t="shared" si="10" ref="H45:H53">IF(G45&gt;10,"เสี่ยง/มีปัญหา","ปกติ")</f>
        <v>เสี่ยง/มีปัญหา</v>
      </c>
      <c r="I45" s="28" t="str">
        <f>'ฉบับที่ 2'!AI45</f>
        <v>0</v>
      </c>
      <c r="J45" s="28" t="str">
        <f aca="true" t="shared" si="11" ref="J45:J53">IF(I45&gt;9,"เสี่ยง/มีปัญหา","ปกติ")</f>
        <v>เสี่ยง/มีปัญหา</v>
      </c>
      <c r="K45" s="28" t="str">
        <f>'ฉบับที่ 2'!AM45</f>
        <v>0</v>
      </c>
      <c r="L45" s="28" t="str">
        <f aca="true" t="shared" si="12" ref="L45:L53">IF(K45&gt;10,"เสี่ยง/มีปัญหา","ปกติ")</f>
        <v>เสี่ยง/มีปัญหา</v>
      </c>
      <c r="M45" s="28" t="str">
        <f>'ฉบับที่ 2'!AQ45</f>
        <v>0</v>
      </c>
      <c r="N45" s="28" t="str">
        <f aca="true" t="shared" si="13" ref="N45:N53">IF(M45&gt;9,"เสี่ยง/มีปัญหา","ปกติ")</f>
        <v>เสี่ยง/มีปัญหา</v>
      </c>
      <c r="O45" s="28" t="str">
        <f>'ฉบับที่ 2'!AS45</f>
        <v>0</v>
      </c>
      <c r="P45" s="28" t="str">
        <f aca="true" t="shared" si="14" ref="P45:P53">IF(O45&gt;10,"มีจุดแข็ง","ไม่มีจุดแข็ง")</f>
        <v>มีจุดแข็ง</v>
      </c>
      <c r="Q45" s="28">
        <f t="shared" si="6"/>
        <v>0</v>
      </c>
      <c r="R45" s="28" t="str">
        <f aca="true" t="shared" si="15" ref="R45:R53">IF(Q45&lt;1,"-",Q45)</f>
        <v>-</v>
      </c>
      <c r="S45" s="28" t="str">
        <f t="shared" si="8"/>
        <v>เสี่ยง/มีปัญหา</v>
      </c>
    </row>
    <row r="46" spans="1:19" ht="18" customHeight="1">
      <c r="A46" s="29" t="s">
        <v>82</v>
      </c>
      <c r="B46" s="35" t="str">
        <f>'ฉบับที่ 1'!B46</f>
        <v>6/5</v>
      </c>
      <c r="C46" s="36">
        <f>'ฉบับที่ 1'!C46</f>
        <v>40261</v>
      </c>
      <c r="D46" s="37" t="str">
        <f>'ฉบับที่ 1'!D46</f>
        <v>นางสาว กัญญ์วรา  นิลพัฒน์</v>
      </c>
      <c r="E46" s="35">
        <f>'ฉบับที่ 1'!E46</f>
        <v>2</v>
      </c>
      <c r="F46" s="28" t="str">
        <f t="shared" si="9"/>
        <v>หญิง</v>
      </c>
      <c r="G46" s="28" t="str">
        <f>'ฉบับที่ 2'!AF46</f>
        <v>0</v>
      </c>
      <c r="H46" s="28" t="str">
        <f t="shared" si="10"/>
        <v>เสี่ยง/มีปัญหา</v>
      </c>
      <c r="I46" s="28" t="str">
        <f>'ฉบับที่ 2'!AI46</f>
        <v>0</v>
      </c>
      <c r="J46" s="28" t="str">
        <f t="shared" si="11"/>
        <v>เสี่ยง/มีปัญหา</v>
      </c>
      <c r="K46" s="28" t="str">
        <f>'ฉบับที่ 2'!AM46</f>
        <v>0</v>
      </c>
      <c r="L46" s="28" t="str">
        <f t="shared" si="12"/>
        <v>เสี่ยง/มีปัญหา</v>
      </c>
      <c r="M46" s="28" t="str">
        <f>'ฉบับที่ 2'!AQ46</f>
        <v>0</v>
      </c>
      <c r="N46" s="28" t="str">
        <f t="shared" si="13"/>
        <v>เสี่ยง/มีปัญหา</v>
      </c>
      <c r="O46" s="28" t="str">
        <f>'ฉบับที่ 2'!AS46</f>
        <v>0</v>
      </c>
      <c r="P46" s="28" t="str">
        <f t="shared" si="14"/>
        <v>มีจุดแข็ง</v>
      </c>
      <c r="Q46" s="28">
        <f t="shared" si="6"/>
        <v>0</v>
      </c>
      <c r="R46" s="28" t="str">
        <f t="shared" si="15"/>
        <v>-</v>
      </c>
      <c r="S46" s="28" t="str">
        <f t="shared" si="8"/>
        <v>เสี่ยง/มีปัญหา</v>
      </c>
    </row>
    <row r="47" spans="1:19" ht="18" customHeight="1">
      <c r="A47" s="29" t="s">
        <v>83</v>
      </c>
      <c r="B47" s="35" t="str">
        <f>'ฉบับที่ 1'!B47</f>
        <v>6/5</v>
      </c>
      <c r="C47" s="36">
        <f>'ฉบับที่ 1'!C47</f>
        <v>42068</v>
      </c>
      <c r="D47" s="37" t="str">
        <f>'ฉบับที่ 1'!D47</f>
        <v>นางสาว ลักษณ์สุดา  จันทร์ประเสริฐ</v>
      </c>
      <c r="E47" s="35">
        <f>'ฉบับที่ 1'!E47</f>
        <v>2</v>
      </c>
      <c r="F47" s="28" t="str">
        <f t="shared" si="9"/>
        <v>หญิง</v>
      </c>
      <c r="G47" s="28" t="str">
        <f>'ฉบับที่ 2'!AF47</f>
        <v>0</v>
      </c>
      <c r="H47" s="28" t="str">
        <f t="shared" si="10"/>
        <v>เสี่ยง/มีปัญหา</v>
      </c>
      <c r="I47" s="28" t="str">
        <f>'ฉบับที่ 2'!AI47</f>
        <v>0</v>
      </c>
      <c r="J47" s="28" t="str">
        <f t="shared" si="11"/>
        <v>เสี่ยง/มีปัญหา</v>
      </c>
      <c r="K47" s="28" t="str">
        <f>'ฉบับที่ 2'!AM47</f>
        <v>0</v>
      </c>
      <c r="L47" s="28" t="str">
        <f t="shared" si="12"/>
        <v>เสี่ยง/มีปัญหา</v>
      </c>
      <c r="M47" s="28" t="str">
        <f>'ฉบับที่ 2'!AQ47</f>
        <v>0</v>
      </c>
      <c r="N47" s="28" t="str">
        <f t="shared" si="13"/>
        <v>เสี่ยง/มีปัญหา</v>
      </c>
      <c r="O47" s="28" t="str">
        <f>'ฉบับที่ 2'!AS47</f>
        <v>0</v>
      </c>
      <c r="P47" s="28" t="str">
        <f t="shared" si="14"/>
        <v>มีจุดแข็ง</v>
      </c>
      <c r="Q47" s="28">
        <f t="shared" si="6"/>
        <v>0</v>
      </c>
      <c r="R47" s="28" t="str">
        <f t="shared" si="15"/>
        <v>-</v>
      </c>
      <c r="S47" s="28" t="str">
        <f t="shared" si="8"/>
        <v>เสี่ยง/มีปัญหา</v>
      </c>
    </row>
    <row r="48" spans="1:19" ht="18" customHeight="1">
      <c r="A48" s="29" t="s">
        <v>84</v>
      </c>
      <c r="B48" s="35" t="str">
        <f>'ฉบับที่ 1'!B48</f>
        <v>6/5</v>
      </c>
      <c r="C48" s="36">
        <f>'ฉบับที่ 1'!C48</f>
        <v>42091</v>
      </c>
      <c r="D48" s="37" t="str">
        <f>'ฉบับที่ 1'!D48</f>
        <v>นางสาว วณิชยา  ทิมา</v>
      </c>
      <c r="E48" s="35">
        <f>'ฉบับที่ 1'!E48</f>
        <v>2</v>
      </c>
      <c r="F48" s="28" t="str">
        <f t="shared" si="9"/>
        <v>หญิง</v>
      </c>
      <c r="G48" s="28" t="str">
        <f>'ฉบับที่ 2'!AF48</f>
        <v>0</v>
      </c>
      <c r="H48" s="28" t="str">
        <f t="shared" si="10"/>
        <v>เสี่ยง/มีปัญหา</v>
      </c>
      <c r="I48" s="28" t="str">
        <f>'ฉบับที่ 2'!AI48</f>
        <v>0</v>
      </c>
      <c r="J48" s="28" t="str">
        <f t="shared" si="11"/>
        <v>เสี่ยง/มีปัญหา</v>
      </c>
      <c r="K48" s="28" t="str">
        <f>'ฉบับที่ 2'!AM48</f>
        <v>0</v>
      </c>
      <c r="L48" s="28" t="str">
        <f t="shared" si="12"/>
        <v>เสี่ยง/มีปัญหา</v>
      </c>
      <c r="M48" s="28" t="str">
        <f>'ฉบับที่ 2'!AQ48</f>
        <v>0</v>
      </c>
      <c r="N48" s="28" t="str">
        <f t="shared" si="13"/>
        <v>เสี่ยง/มีปัญหา</v>
      </c>
      <c r="O48" s="28" t="str">
        <f>'ฉบับที่ 2'!AS48</f>
        <v>0</v>
      </c>
      <c r="P48" s="28" t="str">
        <f t="shared" si="14"/>
        <v>มีจุดแข็ง</v>
      </c>
      <c r="Q48" s="28">
        <f t="shared" si="6"/>
        <v>0</v>
      </c>
      <c r="R48" s="28" t="str">
        <f t="shared" si="15"/>
        <v>-</v>
      </c>
      <c r="S48" s="28" t="str">
        <f t="shared" si="8"/>
        <v>เสี่ยง/มีปัญหา</v>
      </c>
    </row>
    <row r="49" spans="1:19" ht="18" customHeight="1">
      <c r="A49" s="29" t="s">
        <v>85</v>
      </c>
      <c r="B49" s="35" t="str">
        <f>'ฉบับที่ 1'!B49</f>
        <v>6/5</v>
      </c>
      <c r="C49" s="36">
        <f>'ฉบับที่ 1'!C49</f>
        <v>42809</v>
      </c>
      <c r="D49" s="37" t="str">
        <f>'ฉบับที่ 1'!D49</f>
        <v>นางสาว ศศิมน  บุญสิทธิ์</v>
      </c>
      <c r="E49" s="35">
        <f>'ฉบับที่ 1'!E49</f>
        <v>2</v>
      </c>
      <c r="F49" s="28" t="str">
        <f t="shared" si="9"/>
        <v>หญิง</v>
      </c>
      <c r="G49" s="28" t="str">
        <f>'ฉบับที่ 2'!AF49</f>
        <v>0</v>
      </c>
      <c r="H49" s="28" t="str">
        <f t="shared" si="10"/>
        <v>เสี่ยง/มีปัญหา</v>
      </c>
      <c r="I49" s="28" t="str">
        <f>'ฉบับที่ 2'!AI49</f>
        <v>0</v>
      </c>
      <c r="J49" s="28" t="str">
        <f t="shared" si="11"/>
        <v>เสี่ยง/มีปัญหา</v>
      </c>
      <c r="K49" s="28" t="str">
        <f>'ฉบับที่ 2'!AM49</f>
        <v>0</v>
      </c>
      <c r="L49" s="28" t="str">
        <f t="shared" si="12"/>
        <v>เสี่ยง/มีปัญหา</v>
      </c>
      <c r="M49" s="28" t="str">
        <f>'ฉบับที่ 2'!AQ49</f>
        <v>0</v>
      </c>
      <c r="N49" s="28" t="str">
        <f t="shared" si="13"/>
        <v>เสี่ยง/มีปัญหา</v>
      </c>
      <c r="O49" s="28" t="str">
        <f>'ฉบับที่ 2'!AS49</f>
        <v>0</v>
      </c>
      <c r="P49" s="28" t="str">
        <f t="shared" si="14"/>
        <v>มีจุดแข็ง</v>
      </c>
      <c r="Q49" s="28">
        <f t="shared" si="6"/>
        <v>0</v>
      </c>
      <c r="R49" s="28" t="str">
        <f t="shared" si="15"/>
        <v>-</v>
      </c>
      <c r="S49" s="28" t="str">
        <f t="shared" si="8"/>
        <v>เสี่ยง/มีปัญหา</v>
      </c>
    </row>
    <row r="50" spans="1:19" ht="18" customHeight="1">
      <c r="A50" s="29" t="s">
        <v>86</v>
      </c>
      <c r="B50" s="35" t="str">
        <f>'ฉบับที่ 1'!B50</f>
        <v>6/5</v>
      </c>
      <c r="C50" s="36">
        <f>'ฉบับที่ 1'!C50</f>
        <v>42810</v>
      </c>
      <c r="D50" s="37" t="str">
        <f>'ฉบับที่ 1'!D50</f>
        <v>นางสาว กฤษศิริ  สิงห์พล</v>
      </c>
      <c r="E50" s="35">
        <f>'ฉบับที่ 1'!E50</f>
        <v>2</v>
      </c>
      <c r="F50" s="28" t="str">
        <f t="shared" si="9"/>
        <v>หญิง</v>
      </c>
      <c r="G50" s="28" t="str">
        <f>'ฉบับที่ 2'!AF50</f>
        <v>0</v>
      </c>
      <c r="H50" s="28" t="str">
        <f t="shared" si="10"/>
        <v>เสี่ยง/มีปัญหา</v>
      </c>
      <c r="I50" s="28" t="str">
        <f>'ฉบับที่ 2'!AI50</f>
        <v>0</v>
      </c>
      <c r="J50" s="28" t="str">
        <f t="shared" si="11"/>
        <v>เสี่ยง/มีปัญหา</v>
      </c>
      <c r="K50" s="28" t="str">
        <f>'ฉบับที่ 2'!AM50</f>
        <v>0</v>
      </c>
      <c r="L50" s="28" t="str">
        <f t="shared" si="12"/>
        <v>เสี่ยง/มีปัญหา</v>
      </c>
      <c r="M50" s="28" t="str">
        <f>'ฉบับที่ 2'!AQ50</f>
        <v>0</v>
      </c>
      <c r="N50" s="28" t="str">
        <f t="shared" si="13"/>
        <v>เสี่ยง/มีปัญหา</v>
      </c>
      <c r="O50" s="28" t="str">
        <f>'ฉบับที่ 2'!AS50</f>
        <v>0</v>
      </c>
      <c r="P50" s="28" t="str">
        <f t="shared" si="14"/>
        <v>มีจุดแข็ง</v>
      </c>
      <c r="Q50" s="28">
        <f t="shared" si="6"/>
        <v>0</v>
      </c>
      <c r="R50" s="28" t="str">
        <f t="shared" si="15"/>
        <v>-</v>
      </c>
      <c r="S50" s="28" t="str">
        <f t="shared" si="8"/>
        <v>เสี่ยง/มีปัญหา</v>
      </c>
    </row>
    <row r="51" spans="1:19" ht="18" customHeight="1">
      <c r="A51" s="29" t="s">
        <v>87</v>
      </c>
      <c r="B51" s="35">
        <f>'ฉบับที่ 1'!B51</f>
        <v>0</v>
      </c>
      <c r="C51" s="36">
        <f>'ฉบับที่ 1'!C51</f>
        <v>0</v>
      </c>
      <c r="D51" s="37">
        <f>'ฉบับที่ 1'!D51</f>
        <v>0</v>
      </c>
      <c r="E51" s="35">
        <f>'ฉบับที่ 1'!E51</f>
        <v>0</v>
      </c>
      <c r="F51" s="28" t="str">
        <f t="shared" si="9"/>
        <v>-</v>
      </c>
      <c r="G51" s="28" t="str">
        <f>'ฉบับที่ 2'!AF51</f>
        <v>0</v>
      </c>
      <c r="H51" s="28" t="str">
        <f t="shared" si="10"/>
        <v>เสี่ยง/มีปัญหา</v>
      </c>
      <c r="I51" s="28" t="str">
        <f>'ฉบับที่ 2'!AI51</f>
        <v>0</v>
      </c>
      <c r="J51" s="28" t="str">
        <f t="shared" si="11"/>
        <v>เสี่ยง/มีปัญหา</v>
      </c>
      <c r="K51" s="28" t="str">
        <f>'ฉบับที่ 2'!AM51</f>
        <v>0</v>
      </c>
      <c r="L51" s="28" t="str">
        <f t="shared" si="12"/>
        <v>เสี่ยง/มีปัญหา</v>
      </c>
      <c r="M51" s="28" t="str">
        <f>'ฉบับที่ 2'!AQ51</f>
        <v>0</v>
      </c>
      <c r="N51" s="28" t="str">
        <f t="shared" si="13"/>
        <v>เสี่ยง/มีปัญหา</v>
      </c>
      <c r="O51" s="28" t="str">
        <f>'ฉบับที่ 2'!AS51</f>
        <v>0</v>
      </c>
      <c r="P51" s="28" t="str">
        <f t="shared" si="14"/>
        <v>มีจุดแข็ง</v>
      </c>
      <c r="Q51" s="28">
        <f t="shared" si="6"/>
        <v>0</v>
      </c>
      <c r="R51" s="28" t="str">
        <f t="shared" si="15"/>
        <v>-</v>
      </c>
      <c r="S51" s="28" t="str">
        <f t="shared" si="8"/>
        <v>เสี่ยง/มีปัญหา</v>
      </c>
    </row>
    <row r="52" spans="1:19" ht="18" customHeight="1">
      <c r="A52" s="29" t="s">
        <v>88</v>
      </c>
      <c r="B52" s="35">
        <f>'ฉบับที่ 1'!B52</f>
        <v>0</v>
      </c>
      <c r="C52" s="36">
        <f>'ฉบับที่ 1'!C52</f>
        <v>0</v>
      </c>
      <c r="D52" s="37">
        <f>'ฉบับที่ 1'!D52</f>
        <v>0</v>
      </c>
      <c r="E52" s="35">
        <f>'ฉบับที่ 1'!E52</f>
        <v>0</v>
      </c>
      <c r="F52" s="28" t="str">
        <f t="shared" si="9"/>
        <v>-</v>
      </c>
      <c r="G52" s="28" t="str">
        <f>'ฉบับที่ 2'!AF52</f>
        <v>0</v>
      </c>
      <c r="H52" s="28" t="str">
        <f t="shared" si="10"/>
        <v>เสี่ยง/มีปัญหา</v>
      </c>
      <c r="I52" s="28" t="str">
        <f>'ฉบับที่ 2'!AI52</f>
        <v>0</v>
      </c>
      <c r="J52" s="28" t="str">
        <f t="shared" si="11"/>
        <v>เสี่ยง/มีปัญหา</v>
      </c>
      <c r="K52" s="28" t="str">
        <f>'ฉบับที่ 2'!AM52</f>
        <v>0</v>
      </c>
      <c r="L52" s="28" t="str">
        <f t="shared" si="12"/>
        <v>เสี่ยง/มีปัญหา</v>
      </c>
      <c r="M52" s="28" t="str">
        <f>'ฉบับที่ 2'!AQ52</f>
        <v>0</v>
      </c>
      <c r="N52" s="28" t="str">
        <f t="shared" si="13"/>
        <v>เสี่ยง/มีปัญหา</v>
      </c>
      <c r="O52" s="28" t="str">
        <f>'ฉบับที่ 2'!AS52</f>
        <v>0</v>
      </c>
      <c r="P52" s="28" t="str">
        <f t="shared" si="14"/>
        <v>มีจุดแข็ง</v>
      </c>
      <c r="Q52" s="28">
        <f t="shared" si="6"/>
        <v>0</v>
      </c>
      <c r="R52" s="28" t="str">
        <f t="shared" si="15"/>
        <v>-</v>
      </c>
      <c r="S52" s="28" t="str">
        <f t="shared" si="8"/>
        <v>เสี่ยง/มีปัญหา</v>
      </c>
    </row>
    <row r="53" spans="1:19" ht="18" customHeight="1">
      <c r="A53" s="29" t="s">
        <v>89</v>
      </c>
      <c r="B53" s="35">
        <f>'ฉบับที่ 1'!B53</f>
        <v>0</v>
      </c>
      <c r="C53" s="36">
        <f>'ฉบับที่ 1'!C53</f>
        <v>0</v>
      </c>
      <c r="D53" s="37">
        <f>'ฉบับที่ 1'!D53</f>
        <v>0</v>
      </c>
      <c r="E53" s="35">
        <f>'ฉบับที่ 1'!E53</f>
        <v>0</v>
      </c>
      <c r="F53" s="28" t="str">
        <f t="shared" si="9"/>
        <v>-</v>
      </c>
      <c r="G53" s="28" t="str">
        <f>'ฉบับที่ 2'!AF53</f>
        <v>0</v>
      </c>
      <c r="H53" s="28" t="str">
        <f t="shared" si="10"/>
        <v>เสี่ยง/มีปัญหา</v>
      </c>
      <c r="I53" s="28" t="str">
        <f>'ฉบับที่ 2'!AI53</f>
        <v>0</v>
      </c>
      <c r="J53" s="28" t="str">
        <f t="shared" si="11"/>
        <v>เสี่ยง/มีปัญหา</v>
      </c>
      <c r="K53" s="28" t="str">
        <f>'ฉบับที่ 2'!AM53</f>
        <v>0</v>
      </c>
      <c r="L53" s="28" t="str">
        <f t="shared" si="12"/>
        <v>เสี่ยง/มีปัญหา</v>
      </c>
      <c r="M53" s="28" t="str">
        <f>'ฉบับที่ 2'!AQ53</f>
        <v>0</v>
      </c>
      <c r="N53" s="28" t="str">
        <f t="shared" si="13"/>
        <v>เสี่ยง/มีปัญหา</v>
      </c>
      <c r="O53" s="28" t="str">
        <f>'ฉบับที่ 2'!AS53</f>
        <v>0</v>
      </c>
      <c r="P53" s="28" t="str">
        <f t="shared" si="14"/>
        <v>มีจุดแข็ง</v>
      </c>
      <c r="Q53" s="28">
        <f t="shared" si="6"/>
        <v>0</v>
      </c>
      <c r="R53" s="28" t="str">
        <f t="shared" si="15"/>
        <v>-</v>
      </c>
      <c r="S53" s="28" t="str">
        <f t="shared" si="8"/>
        <v>เสี่ยง/มีปัญหา</v>
      </c>
    </row>
    <row r="57" spans="4:10" ht="21.75">
      <c r="D57" s="40" t="s">
        <v>55</v>
      </c>
      <c r="E57" s="41"/>
      <c r="F57" s="41"/>
      <c r="G57" s="41"/>
      <c r="H57" s="41"/>
      <c r="I57" s="41"/>
      <c r="J57" s="41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selection activeCell="T5" sqref="T5"/>
    </sheetView>
  </sheetViews>
  <sheetFormatPr defaultColWidth="9.140625" defaultRowHeight="21.75"/>
  <cols>
    <col min="1" max="1" width="5.421875" style="13" customWidth="1"/>
    <col min="2" max="2" width="5.140625" style="13" customWidth="1"/>
    <col min="3" max="3" width="7.7109375" style="13" customWidth="1"/>
    <col min="4" max="4" width="27.7109375" style="13" customWidth="1"/>
    <col min="5" max="5" width="0" style="13" hidden="1" customWidth="1"/>
    <col min="6" max="6" width="9.140625" style="13" customWidth="1"/>
    <col min="7" max="7" width="4.421875" style="13" customWidth="1"/>
    <col min="8" max="8" width="13.57421875" style="13" customWidth="1"/>
    <col min="9" max="9" width="4.421875" style="13" customWidth="1"/>
    <col min="10" max="10" width="13.57421875" style="13" customWidth="1"/>
    <col min="11" max="11" width="4.421875" style="13" customWidth="1"/>
    <col min="12" max="12" width="13.57421875" style="13" customWidth="1"/>
    <col min="13" max="13" width="4.421875" style="13" customWidth="1"/>
    <col min="14" max="14" width="13.57421875" style="13" customWidth="1"/>
    <col min="15" max="15" width="4.421875" style="13" customWidth="1"/>
    <col min="16" max="16" width="13.57421875" style="13" customWidth="1"/>
    <col min="17" max="17" width="4.00390625" style="13" hidden="1" customWidth="1"/>
    <col min="18" max="18" width="4.00390625" style="13" customWidth="1"/>
    <col min="19" max="19" width="14.28125" style="13" customWidth="1"/>
    <col min="20" max="16384" width="9.140625" style="13" customWidth="1"/>
  </cols>
  <sheetData>
    <row r="1" spans="1:19" ht="21.75" customHeight="1">
      <c r="A1" s="63" t="s">
        <v>90</v>
      </c>
      <c r="B1" s="63"/>
      <c r="C1" s="63"/>
      <c r="D1" s="63"/>
      <c r="E1" s="63"/>
      <c r="F1" s="63"/>
      <c r="G1" s="63" t="s">
        <v>45</v>
      </c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22.5" customHeight="1">
      <c r="A2" s="63" t="str">
        <f>'ฉบับที่ 1'!A2</f>
        <v>ชั้น ม.6/5 (ครูสมศักดิ์ พาหะมาก,ครูสุธารส วรนาม )</v>
      </c>
      <c r="B2" s="63"/>
      <c r="C2" s="63"/>
      <c r="D2" s="63"/>
      <c r="E2" s="63"/>
      <c r="F2" s="63"/>
      <c r="G2" s="63" t="s">
        <v>37</v>
      </c>
      <c r="H2" s="63"/>
      <c r="I2" s="63" t="s">
        <v>38</v>
      </c>
      <c r="J2" s="63"/>
      <c r="K2" s="63" t="s">
        <v>39</v>
      </c>
      <c r="L2" s="63"/>
      <c r="M2" s="63" t="s">
        <v>40</v>
      </c>
      <c r="N2" s="63"/>
      <c r="O2" s="63" t="s">
        <v>41</v>
      </c>
      <c r="P2" s="63"/>
      <c r="Q2" s="38"/>
      <c r="R2" s="63" t="s">
        <v>42</v>
      </c>
      <c r="S2" s="63"/>
    </row>
    <row r="3" spans="1:19" ht="21.75">
      <c r="A3" s="27" t="s">
        <v>21</v>
      </c>
      <c r="B3" s="27" t="s">
        <v>20</v>
      </c>
      <c r="C3" s="27" t="s">
        <v>22</v>
      </c>
      <c r="D3" s="27" t="s">
        <v>23</v>
      </c>
      <c r="E3" s="27" t="s">
        <v>24</v>
      </c>
      <c r="F3" s="27" t="s">
        <v>24</v>
      </c>
      <c r="G3" s="38" t="s">
        <v>35</v>
      </c>
      <c r="H3" s="27" t="s">
        <v>36</v>
      </c>
      <c r="I3" s="38" t="s">
        <v>35</v>
      </c>
      <c r="J3" s="27" t="s">
        <v>36</v>
      </c>
      <c r="K3" s="38" t="s">
        <v>35</v>
      </c>
      <c r="L3" s="27" t="s">
        <v>36</v>
      </c>
      <c r="M3" s="38" t="s">
        <v>35</v>
      </c>
      <c r="N3" s="27" t="s">
        <v>36</v>
      </c>
      <c r="O3" s="38" t="s">
        <v>35</v>
      </c>
      <c r="P3" s="27" t="s">
        <v>36</v>
      </c>
      <c r="Q3" s="38"/>
      <c r="R3" s="38" t="s">
        <v>35</v>
      </c>
      <c r="S3" s="27" t="s">
        <v>36</v>
      </c>
    </row>
    <row r="4" spans="1:19" ht="18" customHeight="1">
      <c r="A4" s="29" t="s">
        <v>65</v>
      </c>
      <c r="B4" s="35" t="str">
        <f>'ฉบับที่ 1'!B4</f>
        <v>6/5</v>
      </c>
      <c r="C4" s="36">
        <f>'ฉบับที่ 1'!C4</f>
        <v>39026</v>
      </c>
      <c r="D4" s="37" t="str">
        <f>'ฉบับที่ 1'!D4</f>
        <v>นาย อุกกฤษฏ์  จงไกรจักร์</v>
      </c>
      <c r="E4" s="35">
        <f>'ฉบับที่ 1'!E4</f>
        <v>1</v>
      </c>
      <c r="F4" s="28" t="str">
        <f>IF(E4=1,"ชาย",IF(E4=2,"หญิง","-"))</f>
        <v>ชาย</v>
      </c>
      <c r="G4" s="28" t="str">
        <f>'ฉบับที่ 3'!AF4</f>
        <v>0</v>
      </c>
      <c r="H4" s="28" t="str">
        <f>IF(G4&gt;10,"เสี่ยง/มีปัญหา","ปกติ")</f>
        <v>เสี่ยง/มีปัญหา</v>
      </c>
      <c r="I4" s="28" t="str">
        <f>'ฉบับที่ 3'!AI4</f>
        <v>0</v>
      </c>
      <c r="J4" s="28" t="str">
        <f>IF(I4&gt;9,"เสี่ยง/มีปัญหา","ปกติ")</f>
        <v>เสี่ยง/มีปัญหา</v>
      </c>
      <c r="K4" s="28" t="str">
        <f>'ฉบับที่ 3'!AM4</f>
        <v>0</v>
      </c>
      <c r="L4" s="28" t="str">
        <f>IF(K4&gt;10,"เสี่ยง/มีปัญหา","ปกติ")</f>
        <v>เสี่ยง/มีปัญหา</v>
      </c>
      <c r="M4" s="28" t="str">
        <f>'ฉบับที่ 3'!AQ4</f>
        <v>0</v>
      </c>
      <c r="N4" s="28" t="str">
        <f>IF(M4&gt;9,"เสี่ยง/มีปัญหา","ปกติ")</f>
        <v>เสี่ยง/มีปัญหา</v>
      </c>
      <c r="O4" s="28" t="str">
        <f>'ฉบับที่ 3'!AS4</f>
        <v>0</v>
      </c>
      <c r="P4" s="28" t="str">
        <f>IF(O4&gt;10,"มีจุดแข็ง","ไม่มีจุดแข็ง")</f>
        <v>มีจุดแข็ง</v>
      </c>
      <c r="Q4" s="28">
        <f>G4+I4+K4+M4</f>
        <v>0</v>
      </c>
      <c r="R4" s="28" t="str">
        <f>IF(Q4&lt;1,"-",Q4)</f>
        <v>-</v>
      </c>
      <c r="S4" s="28" t="str">
        <f>IF(R4&gt;38,"เสี่ยง/มีปัญหา","ปกติ")</f>
        <v>เสี่ยง/มีปัญหา</v>
      </c>
    </row>
    <row r="5" spans="1:19" ht="18" customHeight="1">
      <c r="A5" s="32" t="s">
        <v>66</v>
      </c>
      <c r="B5" s="35" t="str">
        <f>'ฉบับที่ 1'!B5</f>
        <v>6/5</v>
      </c>
      <c r="C5" s="36">
        <f>'ฉบับที่ 1'!C5</f>
        <v>39508</v>
      </c>
      <c r="D5" s="37" t="str">
        <f>'ฉบับที่ 1'!D5</f>
        <v>นาย ไอสิวัส  เรืองเพ็ชร์</v>
      </c>
      <c r="E5" s="35">
        <f>'ฉบับที่ 1'!E5</f>
        <v>1</v>
      </c>
      <c r="F5" s="28" t="str">
        <f aca="true" t="shared" si="0" ref="F5:F44">IF(E5=1,"ชาย",IF(E5=2,"หญิง","-"))</f>
        <v>ชาย</v>
      </c>
      <c r="G5" s="28" t="str">
        <f>'ฉบับที่ 3'!AF5</f>
        <v>0</v>
      </c>
      <c r="H5" s="28" t="str">
        <f aca="true" t="shared" si="1" ref="H5:H44">IF(G5&gt;10,"เสี่ยง/มีปัญหา","ปกติ")</f>
        <v>เสี่ยง/มีปัญหา</v>
      </c>
      <c r="I5" s="28" t="str">
        <f>'ฉบับที่ 3'!AI5</f>
        <v>0</v>
      </c>
      <c r="J5" s="28" t="str">
        <f aca="true" t="shared" si="2" ref="J5:J44">IF(I5&gt;9,"เสี่ยง/มีปัญหา","ปกติ")</f>
        <v>เสี่ยง/มีปัญหา</v>
      </c>
      <c r="K5" s="28" t="str">
        <f>'ฉบับที่ 3'!AM5</f>
        <v>0</v>
      </c>
      <c r="L5" s="28" t="str">
        <f aca="true" t="shared" si="3" ref="L5:L44">IF(K5&gt;10,"เสี่ยง/มีปัญหา","ปกติ")</f>
        <v>เสี่ยง/มีปัญหา</v>
      </c>
      <c r="M5" s="28" t="str">
        <f>'ฉบับที่ 3'!AQ5</f>
        <v>0</v>
      </c>
      <c r="N5" s="28" t="str">
        <f aca="true" t="shared" si="4" ref="N5:N44">IF(M5&gt;9,"เสี่ยง/มีปัญหา","ปกติ")</f>
        <v>เสี่ยง/มีปัญหา</v>
      </c>
      <c r="O5" s="28" t="str">
        <f>'ฉบับที่ 3'!AS5</f>
        <v>0</v>
      </c>
      <c r="P5" s="28" t="str">
        <f aca="true" t="shared" si="5" ref="P5:P44">IF(O5&gt;10,"มีจุดแข็ง","ไม่มีจุดแข็ง")</f>
        <v>มีจุดแข็ง</v>
      </c>
      <c r="Q5" s="28">
        <f aca="true" t="shared" si="6" ref="Q5:Q53">G5+I5+K5+M5</f>
        <v>0</v>
      </c>
      <c r="R5" s="28" t="str">
        <f aca="true" t="shared" si="7" ref="R5:R44">IF(Q5&lt;1,"-",Q5)</f>
        <v>-</v>
      </c>
      <c r="S5" s="28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32" t="s">
        <v>67</v>
      </c>
      <c r="B6" s="35" t="str">
        <f>'ฉบับที่ 1'!B6</f>
        <v>6/5</v>
      </c>
      <c r="C6" s="36">
        <f>'ฉบับที่ 1'!C6</f>
        <v>39561</v>
      </c>
      <c r="D6" s="37" t="str">
        <f>'ฉบับที่ 1'!D6</f>
        <v>นาย ใจเมือง  ปลั่งดี</v>
      </c>
      <c r="E6" s="35">
        <f>'ฉบับที่ 1'!E6</f>
        <v>1</v>
      </c>
      <c r="F6" s="28" t="str">
        <f t="shared" si="0"/>
        <v>ชาย</v>
      </c>
      <c r="G6" s="28" t="str">
        <f>'ฉบับที่ 3'!AF6</f>
        <v>0</v>
      </c>
      <c r="H6" s="28" t="str">
        <f t="shared" si="1"/>
        <v>เสี่ยง/มีปัญหา</v>
      </c>
      <c r="I6" s="28" t="str">
        <f>'ฉบับที่ 3'!AI6</f>
        <v>0</v>
      </c>
      <c r="J6" s="28" t="str">
        <f t="shared" si="2"/>
        <v>เสี่ยง/มีปัญหา</v>
      </c>
      <c r="K6" s="28" t="str">
        <f>'ฉบับที่ 3'!AM6</f>
        <v>0</v>
      </c>
      <c r="L6" s="28" t="str">
        <f t="shared" si="3"/>
        <v>เสี่ยง/มีปัญหา</v>
      </c>
      <c r="M6" s="28" t="str">
        <f>'ฉบับที่ 3'!AQ6</f>
        <v>0</v>
      </c>
      <c r="N6" s="28" t="str">
        <f t="shared" si="4"/>
        <v>เสี่ยง/มีปัญหา</v>
      </c>
      <c r="O6" s="28" t="str">
        <f>'ฉบับที่ 3'!AS6</f>
        <v>0</v>
      </c>
      <c r="P6" s="28" t="str">
        <f t="shared" si="5"/>
        <v>มีจุดแข็ง</v>
      </c>
      <c r="Q6" s="28">
        <f t="shared" si="6"/>
        <v>0</v>
      </c>
      <c r="R6" s="28" t="str">
        <f t="shared" si="7"/>
        <v>-</v>
      </c>
      <c r="S6" s="28" t="str">
        <f t="shared" si="8"/>
        <v>เสี่ยง/มีปัญหา</v>
      </c>
    </row>
    <row r="7" spans="1:19" ht="18" customHeight="1">
      <c r="A7" s="32" t="s">
        <v>68</v>
      </c>
      <c r="B7" s="35" t="str">
        <f>'ฉบับที่ 1'!B7</f>
        <v>6/5</v>
      </c>
      <c r="C7" s="36">
        <f>'ฉบับที่ 1'!C7</f>
        <v>39569</v>
      </c>
      <c r="D7" s="37" t="str">
        <f>'ฉบับที่ 1'!D7</f>
        <v>นาย วิชญนนท์  พูนเพิ่มความดี</v>
      </c>
      <c r="E7" s="35">
        <f>'ฉบับที่ 1'!E7</f>
        <v>1</v>
      </c>
      <c r="F7" s="28" t="str">
        <f t="shared" si="0"/>
        <v>ชาย</v>
      </c>
      <c r="G7" s="28" t="str">
        <f>'ฉบับที่ 3'!AF7</f>
        <v>0</v>
      </c>
      <c r="H7" s="28" t="str">
        <f t="shared" si="1"/>
        <v>เสี่ยง/มีปัญหา</v>
      </c>
      <c r="I7" s="28" t="str">
        <f>'ฉบับที่ 3'!AI7</f>
        <v>0</v>
      </c>
      <c r="J7" s="28" t="str">
        <f t="shared" si="2"/>
        <v>เสี่ยง/มีปัญหา</v>
      </c>
      <c r="K7" s="28" t="str">
        <f>'ฉบับที่ 3'!AM7</f>
        <v>0</v>
      </c>
      <c r="L7" s="28" t="str">
        <f t="shared" si="3"/>
        <v>เสี่ยง/มีปัญหา</v>
      </c>
      <c r="M7" s="28" t="str">
        <f>'ฉบับที่ 3'!AQ7</f>
        <v>0</v>
      </c>
      <c r="N7" s="28" t="str">
        <f t="shared" si="4"/>
        <v>เสี่ยง/มีปัญหา</v>
      </c>
      <c r="O7" s="28" t="str">
        <f>'ฉบับที่ 3'!AS7</f>
        <v>0</v>
      </c>
      <c r="P7" s="28" t="str">
        <f t="shared" si="5"/>
        <v>มีจุดแข็ง</v>
      </c>
      <c r="Q7" s="28">
        <f t="shared" si="6"/>
        <v>0</v>
      </c>
      <c r="R7" s="28" t="str">
        <f t="shared" si="7"/>
        <v>-</v>
      </c>
      <c r="S7" s="28" t="str">
        <f t="shared" si="8"/>
        <v>เสี่ยง/มีปัญหา</v>
      </c>
    </row>
    <row r="8" spans="1:19" ht="18" customHeight="1">
      <c r="A8" s="32" t="s">
        <v>69</v>
      </c>
      <c r="B8" s="35" t="str">
        <f>'ฉบับที่ 1'!B8</f>
        <v>6/5</v>
      </c>
      <c r="C8" s="36">
        <f>'ฉบับที่ 1'!C8</f>
        <v>39572</v>
      </c>
      <c r="D8" s="37" t="str">
        <f>'ฉบับที่ 1'!D8</f>
        <v>นาย สวัญวุฐิ  บุญมาก</v>
      </c>
      <c r="E8" s="35">
        <f>'ฉบับที่ 1'!E8</f>
        <v>1</v>
      </c>
      <c r="F8" s="28" t="str">
        <f t="shared" si="0"/>
        <v>ชาย</v>
      </c>
      <c r="G8" s="28" t="str">
        <f>'ฉบับที่ 3'!AF8</f>
        <v>0</v>
      </c>
      <c r="H8" s="28" t="str">
        <f t="shared" si="1"/>
        <v>เสี่ยง/มีปัญหา</v>
      </c>
      <c r="I8" s="28" t="str">
        <f>'ฉบับที่ 3'!AI8</f>
        <v>0</v>
      </c>
      <c r="J8" s="28" t="str">
        <f t="shared" si="2"/>
        <v>เสี่ยง/มีปัญหา</v>
      </c>
      <c r="K8" s="28" t="str">
        <f>'ฉบับที่ 3'!AM8</f>
        <v>0</v>
      </c>
      <c r="L8" s="28" t="str">
        <f t="shared" si="3"/>
        <v>เสี่ยง/มีปัญหา</v>
      </c>
      <c r="M8" s="28" t="str">
        <f>'ฉบับที่ 3'!AQ8</f>
        <v>0</v>
      </c>
      <c r="N8" s="28" t="str">
        <f t="shared" si="4"/>
        <v>เสี่ยง/มีปัญหา</v>
      </c>
      <c r="O8" s="28" t="str">
        <f>'ฉบับที่ 3'!AS8</f>
        <v>0</v>
      </c>
      <c r="P8" s="28" t="str">
        <f t="shared" si="5"/>
        <v>มีจุดแข็ง</v>
      </c>
      <c r="Q8" s="28">
        <f t="shared" si="6"/>
        <v>0</v>
      </c>
      <c r="R8" s="28" t="str">
        <f t="shared" si="7"/>
        <v>-</v>
      </c>
      <c r="S8" s="28" t="str">
        <f t="shared" si="8"/>
        <v>เสี่ยง/มีปัญหา</v>
      </c>
    </row>
    <row r="9" spans="1:19" ht="18" customHeight="1">
      <c r="A9" s="29" t="s">
        <v>70</v>
      </c>
      <c r="B9" s="35" t="str">
        <f>'ฉบับที่ 1'!B9</f>
        <v>6/5</v>
      </c>
      <c r="C9" s="36">
        <f>'ฉบับที่ 1'!C9</f>
        <v>39824</v>
      </c>
      <c r="D9" s="37" t="str">
        <f>'ฉบับที่ 1'!D9</f>
        <v>นาย สิรภัทร  ทองกลัด</v>
      </c>
      <c r="E9" s="35">
        <f>'ฉบับที่ 1'!E9</f>
        <v>1</v>
      </c>
      <c r="F9" s="28" t="str">
        <f t="shared" si="0"/>
        <v>ชาย</v>
      </c>
      <c r="G9" s="28" t="str">
        <f>'ฉบับที่ 3'!AF9</f>
        <v>0</v>
      </c>
      <c r="H9" s="28" t="str">
        <f t="shared" si="1"/>
        <v>เสี่ยง/มีปัญหา</v>
      </c>
      <c r="I9" s="28" t="str">
        <f>'ฉบับที่ 3'!AI9</f>
        <v>0</v>
      </c>
      <c r="J9" s="28" t="str">
        <f t="shared" si="2"/>
        <v>เสี่ยง/มีปัญหา</v>
      </c>
      <c r="K9" s="28" t="str">
        <f>'ฉบับที่ 3'!AM9</f>
        <v>0</v>
      </c>
      <c r="L9" s="28" t="str">
        <f t="shared" si="3"/>
        <v>เสี่ยง/มีปัญหา</v>
      </c>
      <c r="M9" s="28" t="str">
        <f>'ฉบับที่ 3'!AQ9</f>
        <v>0</v>
      </c>
      <c r="N9" s="28" t="str">
        <f t="shared" si="4"/>
        <v>เสี่ยง/มีปัญหา</v>
      </c>
      <c r="O9" s="28" t="str">
        <f>'ฉบับที่ 3'!AS9</f>
        <v>0</v>
      </c>
      <c r="P9" s="28" t="str">
        <f t="shared" si="5"/>
        <v>มีจุดแข็ง</v>
      </c>
      <c r="Q9" s="28">
        <f t="shared" si="6"/>
        <v>0</v>
      </c>
      <c r="R9" s="28" t="str">
        <f t="shared" si="7"/>
        <v>-</v>
      </c>
      <c r="S9" s="28" t="str">
        <f t="shared" si="8"/>
        <v>เสี่ยง/มีปัญหา</v>
      </c>
    </row>
    <row r="10" spans="1:19" ht="18" customHeight="1">
      <c r="A10" s="32" t="s">
        <v>71</v>
      </c>
      <c r="B10" s="35" t="str">
        <f>'ฉบับที่ 1'!B10</f>
        <v>6/5</v>
      </c>
      <c r="C10" s="36">
        <f>'ฉบับที่ 1'!C10</f>
        <v>40879</v>
      </c>
      <c r="D10" s="37" t="str">
        <f>'ฉบับที่ 1'!D10</f>
        <v>นาย กฤษณ์ชัย  บุญส่ง</v>
      </c>
      <c r="E10" s="35">
        <f>'ฉบับที่ 1'!E10</f>
        <v>1</v>
      </c>
      <c r="F10" s="28" t="str">
        <f t="shared" si="0"/>
        <v>ชาย</v>
      </c>
      <c r="G10" s="28" t="str">
        <f>'ฉบับที่ 3'!AF10</f>
        <v>0</v>
      </c>
      <c r="H10" s="28" t="str">
        <f t="shared" si="1"/>
        <v>เสี่ยง/มีปัญหา</v>
      </c>
      <c r="I10" s="28" t="str">
        <f>'ฉบับที่ 3'!AI10</f>
        <v>0</v>
      </c>
      <c r="J10" s="28" t="str">
        <f t="shared" si="2"/>
        <v>เสี่ยง/มีปัญหา</v>
      </c>
      <c r="K10" s="28" t="str">
        <f>'ฉบับที่ 3'!AM10</f>
        <v>0</v>
      </c>
      <c r="L10" s="28" t="str">
        <f t="shared" si="3"/>
        <v>เสี่ยง/มีปัญหา</v>
      </c>
      <c r="M10" s="28" t="str">
        <f>'ฉบับที่ 3'!AQ10</f>
        <v>0</v>
      </c>
      <c r="N10" s="28" t="str">
        <f t="shared" si="4"/>
        <v>เสี่ยง/มีปัญหา</v>
      </c>
      <c r="O10" s="28" t="str">
        <f>'ฉบับที่ 3'!AS10</f>
        <v>0</v>
      </c>
      <c r="P10" s="28" t="str">
        <f t="shared" si="5"/>
        <v>มีจุดแข็ง</v>
      </c>
      <c r="Q10" s="28">
        <f t="shared" si="6"/>
        <v>0</v>
      </c>
      <c r="R10" s="28" t="str">
        <f t="shared" si="7"/>
        <v>-</v>
      </c>
      <c r="S10" s="28" t="str">
        <f t="shared" si="8"/>
        <v>เสี่ยง/มีปัญหา</v>
      </c>
    </row>
    <row r="11" spans="1:19" ht="18" customHeight="1">
      <c r="A11" s="32" t="s">
        <v>72</v>
      </c>
      <c r="B11" s="35" t="str">
        <f>'ฉบับที่ 1'!B11</f>
        <v>6/5</v>
      </c>
      <c r="C11" s="36">
        <f>'ฉบับที่ 1'!C11</f>
        <v>42084</v>
      </c>
      <c r="D11" s="37" t="str">
        <f>'ฉบับที่ 1'!D11</f>
        <v>นาย พงศธร  คณาชอบ</v>
      </c>
      <c r="E11" s="35">
        <f>'ฉบับที่ 1'!E11</f>
        <v>1</v>
      </c>
      <c r="F11" s="28" t="str">
        <f t="shared" si="0"/>
        <v>ชาย</v>
      </c>
      <c r="G11" s="28" t="str">
        <f>'ฉบับที่ 3'!AF11</f>
        <v>0</v>
      </c>
      <c r="H11" s="28" t="str">
        <f t="shared" si="1"/>
        <v>เสี่ยง/มีปัญหา</v>
      </c>
      <c r="I11" s="28" t="str">
        <f>'ฉบับที่ 3'!AI11</f>
        <v>0</v>
      </c>
      <c r="J11" s="28" t="str">
        <f t="shared" si="2"/>
        <v>เสี่ยง/มีปัญหา</v>
      </c>
      <c r="K11" s="28" t="str">
        <f>'ฉบับที่ 3'!AM11</f>
        <v>0</v>
      </c>
      <c r="L11" s="28" t="str">
        <f t="shared" si="3"/>
        <v>เสี่ยง/มีปัญหา</v>
      </c>
      <c r="M11" s="28" t="str">
        <f>'ฉบับที่ 3'!AQ11</f>
        <v>0</v>
      </c>
      <c r="N11" s="28" t="str">
        <f t="shared" si="4"/>
        <v>เสี่ยง/มีปัญหา</v>
      </c>
      <c r="O11" s="28" t="str">
        <f>'ฉบับที่ 3'!AS11</f>
        <v>0</v>
      </c>
      <c r="P11" s="28" t="str">
        <f t="shared" si="5"/>
        <v>มีจุดแข็ง</v>
      </c>
      <c r="Q11" s="28">
        <f t="shared" si="6"/>
        <v>0</v>
      </c>
      <c r="R11" s="28" t="str">
        <f t="shared" si="7"/>
        <v>-</v>
      </c>
      <c r="S11" s="28" t="str">
        <f t="shared" si="8"/>
        <v>เสี่ยง/มีปัญหา</v>
      </c>
    </row>
    <row r="12" spans="1:19" ht="18" customHeight="1">
      <c r="A12" s="32" t="s">
        <v>73</v>
      </c>
      <c r="B12" s="35" t="str">
        <f>'ฉบับที่ 1'!B12</f>
        <v>6/5</v>
      </c>
      <c r="C12" s="36">
        <f>'ฉบับที่ 1'!C12</f>
        <v>39511</v>
      </c>
      <c r="D12" s="37" t="str">
        <f>'ฉบับที่ 1'!D12</f>
        <v>นางสาว กิ่งสุดา  สมอินอ้อย</v>
      </c>
      <c r="E12" s="35">
        <f>'ฉบับที่ 1'!E12</f>
        <v>2</v>
      </c>
      <c r="F12" s="28" t="str">
        <f t="shared" si="0"/>
        <v>หญิง</v>
      </c>
      <c r="G12" s="28" t="str">
        <f>'ฉบับที่ 3'!AF12</f>
        <v>0</v>
      </c>
      <c r="H12" s="28" t="str">
        <f t="shared" si="1"/>
        <v>เสี่ยง/มีปัญหา</v>
      </c>
      <c r="I12" s="28" t="str">
        <f>'ฉบับที่ 3'!AI12</f>
        <v>0</v>
      </c>
      <c r="J12" s="28" t="str">
        <f t="shared" si="2"/>
        <v>เสี่ยง/มีปัญหา</v>
      </c>
      <c r="K12" s="28" t="str">
        <f>'ฉบับที่ 3'!AM12</f>
        <v>0</v>
      </c>
      <c r="L12" s="28" t="str">
        <f t="shared" si="3"/>
        <v>เสี่ยง/มีปัญหา</v>
      </c>
      <c r="M12" s="28" t="str">
        <f>'ฉบับที่ 3'!AQ12</f>
        <v>0</v>
      </c>
      <c r="N12" s="28" t="str">
        <f t="shared" si="4"/>
        <v>เสี่ยง/มีปัญหา</v>
      </c>
      <c r="O12" s="28" t="str">
        <f>'ฉบับที่ 3'!AS12</f>
        <v>0</v>
      </c>
      <c r="P12" s="28" t="str">
        <f t="shared" si="5"/>
        <v>มีจุดแข็ง</v>
      </c>
      <c r="Q12" s="28">
        <f t="shared" si="6"/>
        <v>0</v>
      </c>
      <c r="R12" s="28" t="str">
        <f t="shared" si="7"/>
        <v>-</v>
      </c>
      <c r="S12" s="28" t="str">
        <f t="shared" si="8"/>
        <v>เสี่ยง/มีปัญหา</v>
      </c>
    </row>
    <row r="13" spans="1:19" ht="18" customHeight="1">
      <c r="A13" s="32" t="s">
        <v>74</v>
      </c>
      <c r="B13" s="35" t="str">
        <f>'ฉบับที่ 1'!B13</f>
        <v>6/5</v>
      </c>
      <c r="C13" s="36">
        <f>'ฉบับที่ 1'!C13</f>
        <v>39513</v>
      </c>
      <c r="D13" s="37" t="str">
        <f>'ฉบับที่ 1'!D13</f>
        <v>นางสาว สิตาพัชญ์  เมฆาเรืองพันธุ์</v>
      </c>
      <c r="E13" s="35">
        <f>'ฉบับที่ 1'!E13</f>
        <v>2</v>
      </c>
      <c r="F13" s="28" t="str">
        <f t="shared" si="0"/>
        <v>หญิง</v>
      </c>
      <c r="G13" s="28" t="str">
        <f>'ฉบับที่ 3'!AF13</f>
        <v>0</v>
      </c>
      <c r="H13" s="28" t="str">
        <f t="shared" si="1"/>
        <v>เสี่ยง/มีปัญหา</v>
      </c>
      <c r="I13" s="28" t="str">
        <f>'ฉบับที่ 3'!AI13</f>
        <v>0</v>
      </c>
      <c r="J13" s="28" t="str">
        <f t="shared" si="2"/>
        <v>เสี่ยง/มีปัญหา</v>
      </c>
      <c r="K13" s="28" t="str">
        <f>'ฉบับที่ 3'!AM13</f>
        <v>0</v>
      </c>
      <c r="L13" s="28" t="str">
        <f t="shared" si="3"/>
        <v>เสี่ยง/มีปัญหา</v>
      </c>
      <c r="M13" s="28" t="str">
        <f>'ฉบับที่ 3'!AQ13</f>
        <v>0</v>
      </c>
      <c r="N13" s="28" t="str">
        <f t="shared" si="4"/>
        <v>เสี่ยง/มีปัญหา</v>
      </c>
      <c r="O13" s="28" t="str">
        <f>'ฉบับที่ 3'!AS13</f>
        <v>0</v>
      </c>
      <c r="P13" s="28" t="str">
        <f t="shared" si="5"/>
        <v>มีจุดแข็ง</v>
      </c>
      <c r="Q13" s="28">
        <f t="shared" si="6"/>
        <v>0</v>
      </c>
      <c r="R13" s="28" t="str">
        <f t="shared" si="7"/>
        <v>-</v>
      </c>
      <c r="S13" s="28" t="str">
        <f t="shared" si="8"/>
        <v>เสี่ยง/มีปัญหา</v>
      </c>
    </row>
    <row r="14" spans="1:19" ht="18" customHeight="1">
      <c r="A14" s="29" t="s">
        <v>75</v>
      </c>
      <c r="B14" s="35" t="str">
        <f>'ฉบับที่ 1'!B14</f>
        <v>6/5</v>
      </c>
      <c r="C14" s="36">
        <f>'ฉบับที่ 1'!C14</f>
        <v>39514</v>
      </c>
      <c r="D14" s="37" t="str">
        <f>'ฉบับที่ 1'!D14</f>
        <v>นางสาว ชวันรัตน์  ปัญจสิริโรจน์</v>
      </c>
      <c r="E14" s="35">
        <f>'ฉบับที่ 1'!E14</f>
        <v>2</v>
      </c>
      <c r="F14" s="28" t="str">
        <f t="shared" si="0"/>
        <v>หญิง</v>
      </c>
      <c r="G14" s="28" t="str">
        <f>'ฉบับที่ 3'!AF14</f>
        <v>0</v>
      </c>
      <c r="H14" s="28" t="str">
        <f t="shared" si="1"/>
        <v>เสี่ยง/มีปัญหา</v>
      </c>
      <c r="I14" s="28" t="str">
        <f>'ฉบับที่ 3'!AI14</f>
        <v>0</v>
      </c>
      <c r="J14" s="28" t="str">
        <f t="shared" si="2"/>
        <v>เสี่ยง/มีปัญหา</v>
      </c>
      <c r="K14" s="28" t="str">
        <f>'ฉบับที่ 3'!AM14</f>
        <v>0</v>
      </c>
      <c r="L14" s="28" t="str">
        <f t="shared" si="3"/>
        <v>เสี่ยง/มีปัญหา</v>
      </c>
      <c r="M14" s="28" t="str">
        <f>'ฉบับที่ 3'!AQ14</f>
        <v>0</v>
      </c>
      <c r="N14" s="28" t="str">
        <f t="shared" si="4"/>
        <v>เสี่ยง/มีปัญหา</v>
      </c>
      <c r="O14" s="28" t="str">
        <f>'ฉบับที่ 3'!AS14</f>
        <v>0</v>
      </c>
      <c r="P14" s="28" t="str">
        <f t="shared" si="5"/>
        <v>มีจุดแข็ง</v>
      </c>
      <c r="Q14" s="28">
        <f t="shared" si="6"/>
        <v>0</v>
      </c>
      <c r="R14" s="28" t="str">
        <f t="shared" si="7"/>
        <v>-</v>
      </c>
      <c r="S14" s="28" t="str">
        <f t="shared" si="8"/>
        <v>เสี่ยง/มีปัญหา</v>
      </c>
    </row>
    <row r="15" spans="1:19" ht="18" customHeight="1">
      <c r="A15" s="32" t="s">
        <v>76</v>
      </c>
      <c r="B15" s="35" t="str">
        <f>'ฉบับที่ 1'!B15</f>
        <v>6/5</v>
      </c>
      <c r="C15" s="36">
        <f>'ฉบับที่ 1'!C15</f>
        <v>39515</v>
      </c>
      <c r="D15" s="37" t="str">
        <f>'ฉบับที่ 1'!D15</f>
        <v>นางสาว ชวิศา  ยิ้มประดิษฐ์</v>
      </c>
      <c r="E15" s="35">
        <f>'ฉบับที่ 1'!E15</f>
        <v>2</v>
      </c>
      <c r="F15" s="28" t="str">
        <f t="shared" si="0"/>
        <v>หญิง</v>
      </c>
      <c r="G15" s="28" t="str">
        <f>'ฉบับที่ 3'!AF15</f>
        <v>0</v>
      </c>
      <c r="H15" s="28" t="str">
        <f t="shared" si="1"/>
        <v>เสี่ยง/มีปัญหา</v>
      </c>
      <c r="I15" s="28" t="str">
        <f>'ฉบับที่ 3'!AI15</f>
        <v>0</v>
      </c>
      <c r="J15" s="28" t="str">
        <f t="shared" si="2"/>
        <v>เสี่ยง/มีปัญหา</v>
      </c>
      <c r="K15" s="28" t="str">
        <f>'ฉบับที่ 3'!AM15</f>
        <v>0</v>
      </c>
      <c r="L15" s="28" t="str">
        <f t="shared" si="3"/>
        <v>เสี่ยง/มีปัญหา</v>
      </c>
      <c r="M15" s="28" t="str">
        <f>'ฉบับที่ 3'!AQ15</f>
        <v>0</v>
      </c>
      <c r="N15" s="28" t="str">
        <f t="shared" si="4"/>
        <v>เสี่ยง/มีปัญหา</v>
      </c>
      <c r="O15" s="28" t="str">
        <f>'ฉบับที่ 3'!AS15</f>
        <v>0</v>
      </c>
      <c r="P15" s="28" t="str">
        <f t="shared" si="5"/>
        <v>มีจุดแข็ง</v>
      </c>
      <c r="Q15" s="28">
        <f t="shared" si="6"/>
        <v>0</v>
      </c>
      <c r="R15" s="28" t="str">
        <f t="shared" si="7"/>
        <v>-</v>
      </c>
      <c r="S15" s="28" t="str">
        <f t="shared" si="8"/>
        <v>เสี่ยง/มีปัญหา</v>
      </c>
    </row>
    <row r="16" spans="1:19" ht="18" customHeight="1">
      <c r="A16" s="32" t="s">
        <v>77</v>
      </c>
      <c r="B16" s="35" t="str">
        <f>'ฉบับที่ 1'!B16</f>
        <v>6/5</v>
      </c>
      <c r="C16" s="36">
        <f>'ฉบับที่ 1'!C16</f>
        <v>39519</v>
      </c>
      <c r="D16" s="37" t="str">
        <f>'ฉบับที่ 1'!D16</f>
        <v>นางสาว ณัฐกฤตา  ศรีวิภาต</v>
      </c>
      <c r="E16" s="35">
        <f>'ฉบับที่ 1'!E16</f>
        <v>2</v>
      </c>
      <c r="F16" s="28" t="str">
        <f t="shared" si="0"/>
        <v>หญิง</v>
      </c>
      <c r="G16" s="28" t="str">
        <f>'ฉบับที่ 3'!AF16</f>
        <v>0</v>
      </c>
      <c r="H16" s="28" t="str">
        <f t="shared" si="1"/>
        <v>เสี่ยง/มีปัญหา</v>
      </c>
      <c r="I16" s="28" t="str">
        <f>'ฉบับที่ 3'!AI16</f>
        <v>0</v>
      </c>
      <c r="J16" s="28" t="str">
        <f t="shared" si="2"/>
        <v>เสี่ยง/มีปัญหา</v>
      </c>
      <c r="K16" s="28" t="str">
        <f>'ฉบับที่ 3'!AM16</f>
        <v>0</v>
      </c>
      <c r="L16" s="28" t="str">
        <f t="shared" si="3"/>
        <v>เสี่ยง/มีปัญหา</v>
      </c>
      <c r="M16" s="28" t="str">
        <f>'ฉบับที่ 3'!AQ16</f>
        <v>0</v>
      </c>
      <c r="N16" s="28" t="str">
        <f t="shared" si="4"/>
        <v>เสี่ยง/มีปัญหา</v>
      </c>
      <c r="O16" s="28" t="str">
        <f>'ฉบับที่ 3'!AS16</f>
        <v>0</v>
      </c>
      <c r="P16" s="28" t="str">
        <f t="shared" si="5"/>
        <v>มีจุดแข็ง</v>
      </c>
      <c r="Q16" s="28">
        <f t="shared" si="6"/>
        <v>0</v>
      </c>
      <c r="R16" s="28" t="str">
        <f t="shared" si="7"/>
        <v>-</v>
      </c>
      <c r="S16" s="28" t="str">
        <f t="shared" si="8"/>
        <v>เสี่ยง/มีปัญหา</v>
      </c>
    </row>
    <row r="17" spans="1:19" ht="18" customHeight="1">
      <c r="A17" s="32" t="s">
        <v>78</v>
      </c>
      <c r="B17" s="35" t="str">
        <f>'ฉบับที่ 1'!B17</f>
        <v>6/5</v>
      </c>
      <c r="C17" s="36">
        <f>'ฉบับที่ 1'!C17</f>
        <v>39531</v>
      </c>
      <c r="D17" s="37" t="str">
        <f>'ฉบับที่ 1'!D17</f>
        <v>นางสาว วันเพ็ญ  อร่ามศรี</v>
      </c>
      <c r="E17" s="35">
        <f>'ฉบับที่ 1'!E17</f>
        <v>2</v>
      </c>
      <c r="F17" s="28" t="str">
        <f t="shared" si="0"/>
        <v>หญิง</v>
      </c>
      <c r="G17" s="28" t="str">
        <f>'ฉบับที่ 3'!AF17</f>
        <v>0</v>
      </c>
      <c r="H17" s="28" t="str">
        <f t="shared" si="1"/>
        <v>เสี่ยง/มีปัญหา</v>
      </c>
      <c r="I17" s="28" t="str">
        <f>'ฉบับที่ 3'!AI17</f>
        <v>0</v>
      </c>
      <c r="J17" s="28" t="str">
        <f t="shared" si="2"/>
        <v>เสี่ยง/มีปัญหา</v>
      </c>
      <c r="K17" s="28" t="str">
        <f>'ฉบับที่ 3'!AM17</f>
        <v>0</v>
      </c>
      <c r="L17" s="28" t="str">
        <f t="shared" si="3"/>
        <v>เสี่ยง/มีปัญหา</v>
      </c>
      <c r="M17" s="28" t="str">
        <f>'ฉบับที่ 3'!AQ17</f>
        <v>0</v>
      </c>
      <c r="N17" s="28" t="str">
        <f t="shared" si="4"/>
        <v>เสี่ยง/มีปัญหา</v>
      </c>
      <c r="O17" s="28" t="str">
        <f>'ฉบับที่ 3'!AS17</f>
        <v>0</v>
      </c>
      <c r="P17" s="28" t="str">
        <f t="shared" si="5"/>
        <v>มีจุดแข็ง</v>
      </c>
      <c r="Q17" s="28">
        <f t="shared" si="6"/>
        <v>0</v>
      </c>
      <c r="R17" s="28" t="str">
        <f t="shared" si="7"/>
        <v>-</v>
      </c>
      <c r="S17" s="28" t="str">
        <f t="shared" si="8"/>
        <v>เสี่ยง/มีปัญหา</v>
      </c>
    </row>
    <row r="18" spans="1:19" ht="18" customHeight="1">
      <c r="A18" s="32" t="s">
        <v>79</v>
      </c>
      <c r="B18" s="35" t="str">
        <f>'ฉบับที่ 1'!B18</f>
        <v>6/5</v>
      </c>
      <c r="C18" s="36">
        <f>'ฉบับที่ 1'!C18</f>
        <v>39581</v>
      </c>
      <c r="D18" s="37" t="str">
        <f>'ฉบับที่ 1'!D18</f>
        <v>นางสาว ชญานิศ  ธนโกเศศ</v>
      </c>
      <c r="E18" s="35">
        <f>'ฉบับที่ 1'!E18</f>
        <v>2</v>
      </c>
      <c r="F18" s="28" t="str">
        <f t="shared" si="0"/>
        <v>หญิง</v>
      </c>
      <c r="G18" s="28" t="str">
        <f>'ฉบับที่ 3'!AF18</f>
        <v>0</v>
      </c>
      <c r="H18" s="28" t="str">
        <f t="shared" si="1"/>
        <v>เสี่ยง/มีปัญหา</v>
      </c>
      <c r="I18" s="28" t="str">
        <f>'ฉบับที่ 3'!AI18</f>
        <v>0</v>
      </c>
      <c r="J18" s="28" t="str">
        <f t="shared" si="2"/>
        <v>เสี่ยง/มีปัญหา</v>
      </c>
      <c r="K18" s="28" t="str">
        <f>'ฉบับที่ 3'!AM18</f>
        <v>0</v>
      </c>
      <c r="L18" s="28" t="str">
        <f t="shared" si="3"/>
        <v>เสี่ยง/มีปัญหา</v>
      </c>
      <c r="M18" s="28" t="str">
        <f>'ฉบับที่ 3'!AQ18</f>
        <v>0</v>
      </c>
      <c r="N18" s="28" t="str">
        <f t="shared" si="4"/>
        <v>เสี่ยง/มีปัญหา</v>
      </c>
      <c r="O18" s="28" t="str">
        <f>'ฉบับที่ 3'!AS18</f>
        <v>0</v>
      </c>
      <c r="P18" s="28" t="str">
        <f t="shared" si="5"/>
        <v>มีจุดแข็ง</v>
      </c>
      <c r="Q18" s="28">
        <f t="shared" si="6"/>
        <v>0</v>
      </c>
      <c r="R18" s="28" t="str">
        <f t="shared" si="7"/>
        <v>-</v>
      </c>
      <c r="S18" s="28" t="str">
        <f t="shared" si="8"/>
        <v>เสี่ยง/มีปัญหา</v>
      </c>
    </row>
    <row r="19" spans="1:19" ht="18" customHeight="1">
      <c r="A19" s="29" t="s">
        <v>80</v>
      </c>
      <c r="B19" s="35" t="str">
        <f>'ฉบับที่ 1'!B19</f>
        <v>6/5</v>
      </c>
      <c r="C19" s="36">
        <f>'ฉบับที่ 1'!C19</f>
        <v>39586</v>
      </c>
      <c r="D19" s="37" t="str">
        <f>'ฉบับที่ 1'!D19</f>
        <v>นางสาว ธนาสิริ  ด้วงทิพย์</v>
      </c>
      <c r="E19" s="35">
        <f>'ฉบับที่ 1'!E19</f>
        <v>2</v>
      </c>
      <c r="F19" s="28" t="str">
        <f t="shared" si="0"/>
        <v>หญิง</v>
      </c>
      <c r="G19" s="28" t="str">
        <f>'ฉบับที่ 3'!AF19</f>
        <v>0</v>
      </c>
      <c r="H19" s="28" t="str">
        <f t="shared" si="1"/>
        <v>เสี่ยง/มีปัญหา</v>
      </c>
      <c r="I19" s="28" t="str">
        <f>'ฉบับที่ 3'!AI19</f>
        <v>0</v>
      </c>
      <c r="J19" s="28" t="str">
        <f t="shared" si="2"/>
        <v>เสี่ยง/มีปัญหา</v>
      </c>
      <c r="K19" s="28" t="str">
        <f>'ฉบับที่ 3'!AM19</f>
        <v>0</v>
      </c>
      <c r="L19" s="28" t="str">
        <f t="shared" si="3"/>
        <v>เสี่ยง/มีปัญหา</v>
      </c>
      <c r="M19" s="28" t="str">
        <f>'ฉบับที่ 3'!AQ19</f>
        <v>0</v>
      </c>
      <c r="N19" s="28" t="str">
        <f t="shared" si="4"/>
        <v>เสี่ยง/มีปัญหา</v>
      </c>
      <c r="O19" s="28" t="str">
        <f>'ฉบับที่ 3'!AS19</f>
        <v>0</v>
      </c>
      <c r="P19" s="28" t="str">
        <f t="shared" si="5"/>
        <v>มีจุดแข็ง</v>
      </c>
      <c r="Q19" s="28">
        <f t="shared" si="6"/>
        <v>0</v>
      </c>
      <c r="R19" s="28" t="str">
        <f t="shared" si="7"/>
        <v>-</v>
      </c>
      <c r="S19" s="28" t="str">
        <f t="shared" si="8"/>
        <v>เสี่ยง/มีปัญหา</v>
      </c>
    </row>
    <row r="20" spans="1:31" ht="18" customHeight="1">
      <c r="A20" s="32" t="s">
        <v>29</v>
      </c>
      <c r="B20" s="35" t="str">
        <f>'ฉบับที่ 1'!B20</f>
        <v>6/5</v>
      </c>
      <c r="C20" s="36">
        <f>'ฉบับที่ 1'!C20</f>
        <v>39588</v>
      </c>
      <c r="D20" s="37" t="str">
        <f>'ฉบับที่ 1'!D20</f>
        <v>นางสาว ธัญญาลักษณ์  ทาระแพน</v>
      </c>
      <c r="E20" s="35">
        <f>'ฉบับที่ 1'!E20</f>
        <v>2</v>
      </c>
      <c r="F20" s="28" t="str">
        <f t="shared" si="0"/>
        <v>หญิง</v>
      </c>
      <c r="G20" s="28" t="str">
        <f>'ฉบับที่ 3'!AF20</f>
        <v>0</v>
      </c>
      <c r="H20" s="28" t="str">
        <f t="shared" si="1"/>
        <v>เสี่ยง/มีปัญหา</v>
      </c>
      <c r="I20" s="28" t="str">
        <f>'ฉบับที่ 3'!AI20</f>
        <v>0</v>
      </c>
      <c r="J20" s="28" t="str">
        <f t="shared" si="2"/>
        <v>เสี่ยง/มีปัญหา</v>
      </c>
      <c r="K20" s="28" t="str">
        <f>'ฉบับที่ 3'!AM20</f>
        <v>0</v>
      </c>
      <c r="L20" s="28" t="str">
        <f t="shared" si="3"/>
        <v>เสี่ยง/มีปัญหา</v>
      </c>
      <c r="M20" s="28" t="str">
        <f>'ฉบับที่ 3'!AQ20</f>
        <v>0</v>
      </c>
      <c r="N20" s="28" t="str">
        <f t="shared" si="4"/>
        <v>เสี่ยง/มีปัญหา</v>
      </c>
      <c r="O20" s="28" t="str">
        <f>'ฉบับที่ 3'!AS20</f>
        <v>0</v>
      </c>
      <c r="P20" s="28" t="str">
        <f t="shared" si="5"/>
        <v>มีจุดแข็ง</v>
      </c>
      <c r="Q20" s="28">
        <f t="shared" si="6"/>
        <v>0</v>
      </c>
      <c r="R20" s="28" t="str">
        <f t="shared" si="7"/>
        <v>-</v>
      </c>
      <c r="S20" s="28" t="str">
        <f t="shared" si="8"/>
        <v>เสี่ยง/มีปัญหา</v>
      </c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</row>
    <row r="21" spans="1:31" ht="18" customHeight="1">
      <c r="A21" s="32" t="s">
        <v>30</v>
      </c>
      <c r="B21" s="35" t="str">
        <f>'ฉบับที่ 1'!B21</f>
        <v>6/5</v>
      </c>
      <c r="C21" s="36">
        <f>'ฉบับที่ 1'!C21</f>
        <v>39608</v>
      </c>
      <c r="D21" s="37" t="str">
        <f>'ฉบับที่ 1'!D21</f>
        <v>นางสาว อภิญญา  ผ่องใส</v>
      </c>
      <c r="E21" s="35">
        <f>'ฉบับที่ 1'!E21</f>
        <v>2</v>
      </c>
      <c r="F21" s="28" t="str">
        <f t="shared" si="0"/>
        <v>หญิง</v>
      </c>
      <c r="G21" s="28" t="str">
        <f>'ฉบับที่ 3'!AF21</f>
        <v>0</v>
      </c>
      <c r="H21" s="28" t="str">
        <f t="shared" si="1"/>
        <v>เสี่ยง/มีปัญหา</v>
      </c>
      <c r="I21" s="28" t="str">
        <f>'ฉบับที่ 3'!AI21</f>
        <v>0</v>
      </c>
      <c r="J21" s="28" t="str">
        <f t="shared" si="2"/>
        <v>เสี่ยง/มีปัญหา</v>
      </c>
      <c r="K21" s="28" t="str">
        <f>'ฉบับที่ 3'!AM21</f>
        <v>0</v>
      </c>
      <c r="L21" s="28" t="str">
        <f t="shared" si="3"/>
        <v>เสี่ยง/มีปัญหา</v>
      </c>
      <c r="M21" s="28" t="str">
        <f>'ฉบับที่ 3'!AQ21</f>
        <v>0</v>
      </c>
      <c r="N21" s="28" t="str">
        <f t="shared" si="4"/>
        <v>เสี่ยง/มีปัญหา</v>
      </c>
      <c r="O21" s="28" t="str">
        <f>'ฉบับที่ 3'!AS21</f>
        <v>0</v>
      </c>
      <c r="P21" s="28" t="str">
        <f t="shared" si="5"/>
        <v>มีจุดแข็ง</v>
      </c>
      <c r="Q21" s="28">
        <f t="shared" si="6"/>
        <v>0</v>
      </c>
      <c r="R21" s="28" t="str">
        <f t="shared" si="7"/>
        <v>-</v>
      </c>
      <c r="S21" s="28" t="str">
        <f t="shared" si="8"/>
        <v>เสี่ยง/มีปัญหา</v>
      </c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</row>
    <row r="22" spans="1:31" ht="18" customHeight="1">
      <c r="A22" s="32" t="s">
        <v>31</v>
      </c>
      <c r="B22" s="35" t="str">
        <f>'ฉบับที่ 1'!B22</f>
        <v>6/5</v>
      </c>
      <c r="C22" s="36">
        <f>'ฉบับที่ 1'!C22</f>
        <v>39609</v>
      </c>
      <c r="D22" s="37" t="str">
        <f>'ฉบับที่ 1'!D22</f>
        <v>นางสาว อารยา  เอมพันธ์</v>
      </c>
      <c r="E22" s="35">
        <f>'ฉบับที่ 1'!E22</f>
        <v>2</v>
      </c>
      <c r="F22" s="28" t="str">
        <f t="shared" si="0"/>
        <v>หญิง</v>
      </c>
      <c r="G22" s="28" t="str">
        <f>'ฉบับที่ 3'!AF22</f>
        <v>0</v>
      </c>
      <c r="H22" s="28" t="str">
        <f t="shared" si="1"/>
        <v>เสี่ยง/มีปัญหา</v>
      </c>
      <c r="I22" s="28" t="str">
        <f>'ฉบับที่ 3'!AI22</f>
        <v>0</v>
      </c>
      <c r="J22" s="28" t="str">
        <f t="shared" si="2"/>
        <v>เสี่ยง/มีปัญหา</v>
      </c>
      <c r="K22" s="28" t="str">
        <f>'ฉบับที่ 3'!AM22</f>
        <v>0</v>
      </c>
      <c r="L22" s="28" t="str">
        <f t="shared" si="3"/>
        <v>เสี่ยง/มีปัญหา</v>
      </c>
      <c r="M22" s="28" t="str">
        <f>'ฉบับที่ 3'!AQ22</f>
        <v>0</v>
      </c>
      <c r="N22" s="28" t="str">
        <f t="shared" si="4"/>
        <v>เสี่ยง/มีปัญหา</v>
      </c>
      <c r="O22" s="28" t="str">
        <f>'ฉบับที่ 3'!AS22</f>
        <v>0</v>
      </c>
      <c r="P22" s="28" t="str">
        <f t="shared" si="5"/>
        <v>มีจุดแข็ง</v>
      </c>
      <c r="Q22" s="28">
        <f t="shared" si="6"/>
        <v>0</v>
      </c>
      <c r="R22" s="28" t="str">
        <f t="shared" si="7"/>
        <v>-</v>
      </c>
      <c r="S22" s="28" t="str">
        <f t="shared" si="8"/>
        <v>เสี่ยง/มีปัญหา</v>
      </c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  <row r="23" spans="1:31" ht="18" customHeight="1">
      <c r="A23" s="32" t="s">
        <v>56</v>
      </c>
      <c r="B23" s="35" t="str">
        <f>'ฉบับที่ 1'!B23</f>
        <v>6/5</v>
      </c>
      <c r="C23" s="36">
        <f>'ฉบับที่ 1'!C23</f>
        <v>39637</v>
      </c>
      <c r="D23" s="37" t="str">
        <f>'ฉบับที่ 1'!D23</f>
        <v>นางสาว มัทนียา  อร่ามโสภา</v>
      </c>
      <c r="E23" s="35">
        <f>'ฉบับที่ 1'!E23</f>
        <v>2</v>
      </c>
      <c r="F23" s="28" t="str">
        <f t="shared" si="0"/>
        <v>หญิง</v>
      </c>
      <c r="G23" s="28" t="str">
        <f>'ฉบับที่ 3'!AF23</f>
        <v>0</v>
      </c>
      <c r="H23" s="28" t="str">
        <f t="shared" si="1"/>
        <v>เสี่ยง/มีปัญหา</v>
      </c>
      <c r="I23" s="28" t="str">
        <f>'ฉบับที่ 3'!AI23</f>
        <v>0</v>
      </c>
      <c r="J23" s="28" t="str">
        <f t="shared" si="2"/>
        <v>เสี่ยง/มีปัญหา</v>
      </c>
      <c r="K23" s="28" t="str">
        <f>'ฉบับที่ 3'!AM23</f>
        <v>0</v>
      </c>
      <c r="L23" s="28" t="str">
        <f t="shared" si="3"/>
        <v>เสี่ยง/มีปัญหา</v>
      </c>
      <c r="M23" s="28" t="str">
        <f>'ฉบับที่ 3'!AQ23</f>
        <v>0</v>
      </c>
      <c r="N23" s="28" t="str">
        <f t="shared" si="4"/>
        <v>เสี่ยง/มีปัญหา</v>
      </c>
      <c r="O23" s="28" t="str">
        <f>'ฉบับที่ 3'!AS23</f>
        <v>0</v>
      </c>
      <c r="P23" s="28" t="str">
        <f t="shared" si="5"/>
        <v>มีจุดแข็ง</v>
      </c>
      <c r="Q23" s="28">
        <f t="shared" si="6"/>
        <v>0</v>
      </c>
      <c r="R23" s="28" t="str">
        <f t="shared" si="7"/>
        <v>-</v>
      </c>
      <c r="S23" s="28" t="str">
        <f t="shared" si="8"/>
        <v>เสี่ยง/มีปัญหา</v>
      </c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</row>
    <row r="24" spans="1:31" ht="18" customHeight="1">
      <c r="A24" s="29" t="s">
        <v>57</v>
      </c>
      <c r="B24" s="35" t="str">
        <f>'ฉบับที่ 1'!B24</f>
        <v>6/5</v>
      </c>
      <c r="C24" s="36">
        <f>'ฉบับที่ 1'!C24</f>
        <v>39641</v>
      </c>
      <c r="D24" s="37" t="str">
        <f>'ฉบับที่ 1'!D24</f>
        <v>นางสาว นาเดีย  โปสะยะบุตร</v>
      </c>
      <c r="E24" s="35">
        <f>'ฉบับที่ 1'!E24</f>
        <v>2</v>
      </c>
      <c r="F24" s="28" t="str">
        <f t="shared" si="0"/>
        <v>หญิง</v>
      </c>
      <c r="G24" s="28" t="str">
        <f>'ฉบับที่ 3'!AF24</f>
        <v>0</v>
      </c>
      <c r="H24" s="28" t="str">
        <f t="shared" si="1"/>
        <v>เสี่ยง/มีปัญหา</v>
      </c>
      <c r="I24" s="28" t="str">
        <f>'ฉบับที่ 3'!AI24</f>
        <v>0</v>
      </c>
      <c r="J24" s="28" t="str">
        <f t="shared" si="2"/>
        <v>เสี่ยง/มีปัญหา</v>
      </c>
      <c r="K24" s="28" t="str">
        <f>'ฉบับที่ 3'!AM24</f>
        <v>0</v>
      </c>
      <c r="L24" s="28" t="str">
        <f t="shared" si="3"/>
        <v>เสี่ยง/มีปัญหา</v>
      </c>
      <c r="M24" s="28" t="str">
        <f>'ฉบับที่ 3'!AQ24</f>
        <v>0</v>
      </c>
      <c r="N24" s="28" t="str">
        <f t="shared" si="4"/>
        <v>เสี่ยง/มีปัญหา</v>
      </c>
      <c r="O24" s="28" t="str">
        <f>'ฉบับที่ 3'!AS24</f>
        <v>0</v>
      </c>
      <c r="P24" s="28" t="str">
        <f t="shared" si="5"/>
        <v>มีจุดแข็ง</v>
      </c>
      <c r="Q24" s="28">
        <f t="shared" si="6"/>
        <v>0</v>
      </c>
      <c r="R24" s="28" t="str">
        <f t="shared" si="7"/>
        <v>-</v>
      </c>
      <c r="S24" s="28" t="str">
        <f t="shared" si="8"/>
        <v>เสี่ยง/มีปัญหา</v>
      </c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</row>
    <row r="25" spans="1:19" ht="18" customHeight="1">
      <c r="A25" s="32" t="s">
        <v>58</v>
      </c>
      <c r="B25" s="35" t="str">
        <f>'ฉบับที่ 1'!B25</f>
        <v>6/5</v>
      </c>
      <c r="C25" s="36">
        <f>'ฉบับที่ 1'!C25</f>
        <v>39643</v>
      </c>
      <c r="D25" s="37" t="str">
        <f>'ฉบับที่ 1'!D25</f>
        <v>นางสาว ปริศนา  แว่นไธสง</v>
      </c>
      <c r="E25" s="35">
        <f>'ฉบับที่ 1'!E25</f>
        <v>2</v>
      </c>
      <c r="F25" s="28" t="str">
        <f t="shared" si="0"/>
        <v>หญิง</v>
      </c>
      <c r="G25" s="28" t="str">
        <f>'ฉบับที่ 3'!AF25</f>
        <v>0</v>
      </c>
      <c r="H25" s="28" t="str">
        <f t="shared" si="1"/>
        <v>เสี่ยง/มีปัญหา</v>
      </c>
      <c r="I25" s="28" t="str">
        <f>'ฉบับที่ 3'!AI25</f>
        <v>0</v>
      </c>
      <c r="J25" s="28" t="str">
        <f t="shared" si="2"/>
        <v>เสี่ยง/มีปัญหา</v>
      </c>
      <c r="K25" s="28" t="str">
        <f>'ฉบับที่ 3'!AM25</f>
        <v>0</v>
      </c>
      <c r="L25" s="28" t="str">
        <f t="shared" si="3"/>
        <v>เสี่ยง/มีปัญหา</v>
      </c>
      <c r="M25" s="28" t="str">
        <f>'ฉบับที่ 3'!AQ25</f>
        <v>0</v>
      </c>
      <c r="N25" s="28" t="str">
        <f t="shared" si="4"/>
        <v>เสี่ยง/มีปัญหา</v>
      </c>
      <c r="O25" s="28" t="str">
        <f>'ฉบับที่ 3'!AS25</f>
        <v>0</v>
      </c>
      <c r="P25" s="28" t="str">
        <f t="shared" si="5"/>
        <v>มีจุดแข็ง</v>
      </c>
      <c r="Q25" s="28">
        <f t="shared" si="6"/>
        <v>0</v>
      </c>
      <c r="R25" s="28" t="str">
        <f t="shared" si="7"/>
        <v>-</v>
      </c>
      <c r="S25" s="28" t="str">
        <f t="shared" si="8"/>
        <v>เสี่ยง/มีปัญหา</v>
      </c>
    </row>
    <row r="26" spans="1:19" ht="18" customHeight="1">
      <c r="A26" s="32" t="s">
        <v>59</v>
      </c>
      <c r="B26" s="35" t="str">
        <f>'ฉบับที่ 1'!B26</f>
        <v>6/5</v>
      </c>
      <c r="C26" s="36">
        <f>'ฉบับที่ 1'!C26</f>
        <v>39648</v>
      </c>
      <c r="D26" s="37" t="str">
        <f>'ฉบับที่ 1'!D26</f>
        <v>นางสาว วราภรณ์  ประดิษฐ์</v>
      </c>
      <c r="E26" s="35">
        <f>'ฉบับที่ 1'!E26</f>
        <v>2</v>
      </c>
      <c r="F26" s="28" t="str">
        <f t="shared" si="0"/>
        <v>หญิง</v>
      </c>
      <c r="G26" s="28" t="str">
        <f>'ฉบับที่ 3'!AF26</f>
        <v>0</v>
      </c>
      <c r="H26" s="28" t="str">
        <f t="shared" si="1"/>
        <v>เสี่ยง/มีปัญหา</v>
      </c>
      <c r="I26" s="28" t="str">
        <f>'ฉบับที่ 3'!AI26</f>
        <v>0</v>
      </c>
      <c r="J26" s="28" t="str">
        <f t="shared" si="2"/>
        <v>เสี่ยง/มีปัญหา</v>
      </c>
      <c r="K26" s="28" t="str">
        <f>'ฉบับที่ 3'!AM26</f>
        <v>0</v>
      </c>
      <c r="L26" s="28" t="str">
        <f t="shared" si="3"/>
        <v>เสี่ยง/มีปัญหา</v>
      </c>
      <c r="M26" s="28" t="str">
        <f>'ฉบับที่ 3'!AQ26</f>
        <v>0</v>
      </c>
      <c r="N26" s="28" t="str">
        <f t="shared" si="4"/>
        <v>เสี่ยง/มีปัญหา</v>
      </c>
      <c r="O26" s="28" t="str">
        <f>'ฉบับที่ 3'!AS26</f>
        <v>0</v>
      </c>
      <c r="P26" s="28" t="str">
        <f t="shared" si="5"/>
        <v>มีจุดแข็ง</v>
      </c>
      <c r="Q26" s="28">
        <f t="shared" si="6"/>
        <v>0</v>
      </c>
      <c r="R26" s="28" t="str">
        <f t="shared" si="7"/>
        <v>-</v>
      </c>
      <c r="S26" s="28" t="str">
        <f t="shared" si="8"/>
        <v>เสี่ยง/มีปัญหา</v>
      </c>
    </row>
    <row r="27" spans="1:19" ht="18" customHeight="1">
      <c r="A27" s="32" t="s">
        <v>0</v>
      </c>
      <c r="B27" s="35" t="str">
        <f>'ฉบับที่ 1'!B27</f>
        <v>6/5</v>
      </c>
      <c r="C27" s="36">
        <f>'ฉบับที่ 1'!C27</f>
        <v>39686</v>
      </c>
      <c r="D27" s="37" t="str">
        <f>'ฉบับที่ 1'!D27</f>
        <v>นางสาว ญาณิศา  สังข์ทอง</v>
      </c>
      <c r="E27" s="35">
        <f>'ฉบับที่ 1'!E27</f>
        <v>2</v>
      </c>
      <c r="F27" s="28" t="str">
        <f t="shared" si="0"/>
        <v>หญิง</v>
      </c>
      <c r="G27" s="28" t="str">
        <f>'ฉบับที่ 3'!AF27</f>
        <v>0</v>
      </c>
      <c r="H27" s="28" t="str">
        <f t="shared" si="1"/>
        <v>เสี่ยง/มีปัญหา</v>
      </c>
      <c r="I27" s="28" t="str">
        <f>'ฉบับที่ 3'!AI27</f>
        <v>0</v>
      </c>
      <c r="J27" s="28" t="str">
        <f t="shared" si="2"/>
        <v>เสี่ยง/มีปัญหา</v>
      </c>
      <c r="K27" s="28" t="str">
        <f>'ฉบับที่ 3'!AM27</f>
        <v>0</v>
      </c>
      <c r="L27" s="28" t="str">
        <f t="shared" si="3"/>
        <v>เสี่ยง/มีปัญหา</v>
      </c>
      <c r="M27" s="28" t="str">
        <f>'ฉบับที่ 3'!AQ27</f>
        <v>0</v>
      </c>
      <c r="N27" s="28" t="str">
        <f t="shared" si="4"/>
        <v>เสี่ยง/มีปัญหา</v>
      </c>
      <c r="O27" s="28" t="str">
        <f>'ฉบับที่ 3'!AS27</f>
        <v>0</v>
      </c>
      <c r="P27" s="28" t="str">
        <f t="shared" si="5"/>
        <v>มีจุดแข็ง</v>
      </c>
      <c r="Q27" s="28">
        <f t="shared" si="6"/>
        <v>0</v>
      </c>
      <c r="R27" s="28" t="str">
        <f t="shared" si="7"/>
        <v>-</v>
      </c>
      <c r="S27" s="28" t="str">
        <f t="shared" si="8"/>
        <v>เสี่ยง/มีปัญหา</v>
      </c>
    </row>
    <row r="28" spans="1:19" ht="18" customHeight="1">
      <c r="A28" s="32" t="s">
        <v>1</v>
      </c>
      <c r="B28" s="35" t="str">
        <f>'ฉบับที่ 1'!B28</f>
        <v>6/5</v>
      </c>
      <c r="C28" s="36">
        <f>'ฉบับที่ 1'!C28</f>
        <v>39689</v>
      </c>
      <c r="D28" s="37" t="str">
        <f>'ฉบับที่ 1'!D28</f>
        <v>นางสาว ธัญญาลักษณ์  สายสุวรรณ์</v>
      </c>
      <c r="E28" s="35">
        <f>'ฉบับที่ 1'!E28</f>
        <v>2</v>
      </c>
      <c r="F28" s="28" t="str">
        <f t="shared" si="0"/>
        <v>หญิง</v>
      </c>
      <c r="G28" s="28" t="str">
        <f>'ฉบับที่ 3'!AF28</f>
        <v>0</v>
      </c>
      <c r="H28" s="28" t="str">
        <f t="shared" si="1"/>
        <v>เสี่ยง/มีปัญหา</v>
      </c>
      <c r="I28" s="28" t="str">
        <f>'ฉบับที่ 3'!AI28</f>
        <v>0</v>
      </c>
      <c r="J28" s="28" t="str">
        <f t="shared" si="2"/>
        <v>เสี่ยง/มีปัญหา</v>
      </c>
      <c r="K28" s="28" t="str">
        <f>'ฉบับที่ 3'!AM28</f>
        <v>0</v>
      </c>
      <c r="L28" s="28" t="str">
        <f t="shared" si="3"/>
        <v>เสี่ยง/มีปัญหา</v>
      </c>
      <c r="M28" s="28" t="str">
        <f>'ฉบับที่ 3'!AQ28</f>
        <v>0</v>
      </c>
      <c r="N28" s="28" t="str">
        <f t="shared" si="4"/>
        <v>เสี่ยง/มีปัญหา</v>
      </c>
      <c r="O28" s="28" t="str">
        <f>'ฉบับที่ 3'!AS28</f>
        <v>0</v>
      </c>
      <c r="P28" s="28" t="str">
        <f t="shared" si="5"/>
        <v>มีจุดแข็ง</v>
      </c>
      <c r="Q28" s="28">
        <f t="shared" si="6"/>
        <v>0</v>
      </c>
      <c r="R28" s="28" t="str">
        <f t="shared" si="7"/>
        <v>-</v>
      </c>
      <c r="S28" s="28" t="str">
        <f t="shared" si="8"/>
        <v>เสี่ยง/มีปัญหา</v>
      </c>
    </row>
    <row r="29" spans="1:19" ht="18" customHeight="1">
      <c r="A29" s="29" t="s">
        <v>2</v>
      </c>
      <c r="B29" s="35" t="str">
        <f>'ฉบับที่ 1'!B29</f>
        <v>6/5</v>
      </c>
      <c r="C29" s="36">
        <f>'ฉบับที่ 1'!C29</f>
        <v>39695</v>
      </c>
      <c r="D29" s="37" t="str">
        <f>'ฉบับที่ 1'!D29</f>
        <v>นางสาว พลอยตะวัน  เกาะพราห์ม</v>
      </c>
      <c r="E29" s="35">
        <f>'ฉบับที่ 1'!E29</f>
        <v>2</v>
      </c>
      <c r="F29" s="28" t="str">
        <f t="shared" si="0"/>
        <v>หญิง</v>
      </c>
      <c r="G29" s="28" t="str">
        <f>'ฉบับที่ 3'!AF29</f>
        <v>0</v>
      </c>
      <c r="H29" s="28" t="str">
        <f t="shared" si="1"/>
        <v>เสี่ยง/มีปัญหา</v>
      </c>
      <c r="I29" s="28" t="str">
        <f>'ฉบับที่ 3'!AI29</f>
        <v>0</v>
      </c>
      <c r="J29" s="28" t="str">
        <f t="shared" si="2"/>
        <v>เสี่ยง/มีปัญหา</v>
      </c>
      <c r="K29" s="28" t="str">
        <f>'ฉบับที่ 3'!AM29</f>
        <v>0</v>
      </c>
      <c r="L29" s="28" t="str">
        <f t="shared" si="3"/>
        <v>เสี่ยง/มีปัญหา</v>
      </c>
      <c r="M29" s="28" t="str">
        <f>'ฉบับที่ 3'!AQ29</f>
        <v>0</v>
      </c>
      <c r="N29" s="28" t="str">
        <f t="shared" si="4"/>
        <v>เสี่ยง/มีปัญหา</v>
      </c>
      <c r="O29" s="28" t="str">
        <f>'ฉบับที่ 3'!AS29</f>
        <v>0</v>
      </c>
      <c r="P29" s="28" t="str">
        <f t="shared" si="5"/>
        <v>มีจุดแข็ง</v>
      </c>
      <c r="Q29" s="28">
        <f t="shared" si="6"/>
        <v>0</v>
      </c>
      <c r="R29" s="28" t="str">
        <f t="shared" si="7"/>
        <v>-</v>
      </c>
      <c r="S29" s="28" t="str">
        <f t="shared" si="8"/>
        <v>เสี่ยง/มีปัญหา</v>
      </c>
    </row>
    <row r="30" spans="1:19" ht="18" customHeight="1">
      <c r="A30" s="32" t="s">
        <v>3</v>
      </c>
      <c r="B30" s="35" t="str">
        <f>'ฉบับที่ 1'!B30</f>
        <v>6/5</v>
      </c>
      <c r="C30" s="36">
        <f>'ฉบับที่ 1'!C30</f>
        <v>39699</v>
      </c>
      <c r="D30" s="37" t="str">
        <f>'ฉบับที่ 1'!D30</f>
        <v>นางสาว รัตนา  หวังโสภารักษ์</v>
      </c>
      <c r="E30" s="35">
        <f>'ฉบับที่ 1'!E30</f>
        <v>2</v>
      </c>
      <c r="F30" s="28" t="str">
        <f t="shared" si="0"/>
        <v>หญิง</v>
      </c>
      <c r="G30" s="28" t="str">
        <f>'ฉบับที่ 3'!AF30</f>
        <v>0</v>
      </c>
      <c r="H30" s="28" t="str">
        <f t="shared" si="1"/>
        <v>เสี่ยง/มีปัญหา</v>
      </c>
      <c r="I30" s="28" t="str">
        <f>'ฉบับที่ 3'!AI30</f>
        <v>0</v>
      </c>
      <c r="J30" s="28" t="str">
        <f t="shared" si="2"/>
        <v>เสี่ยง/มีปัญหา</v>
      </c>
      <c r="K30" s="28" t="str">
        <f>'ฉบับที่ 3'!AM30</f>
        <v>0</v>
      </c>
      <c r="L30" s="28" t="str">
        <f t="shared" si="3"/>
        <v>เสี่ยง/มีปัญหา</v>
      </c>
      <c r="M30" s="28" t="str">
        <f>'ฉบับที่ 3'!AQ30</f>
        <v>0</v>
      </c>
      <c r="N30" s="28" t="str">
        <f t="shared" si="4"/>
        <v>เสี่ยง/มีปัญหา</v>
      </c>
      <c r="O30" s="28" t="str">
        <f>'ฉบับที่ 3'!AS30</f>
        <v>0</v>
      </c>
      <c r="P30" s="28" t="str">
        <f t="shared" si="5"/>
        <v>มีจุดแข็ง</v>
      </c>
      <c r="Q30" s="28">
        <f t="shared" si="6"/>
        <v>0</v>
      </c>
      <c r="R30" s="28" t="str">
        <f t="shared" si="7"/>
        <v>-</v>
      </c>
      <c r="S30" s="28" t="str">
        <f t="shared" si="8"/>
        <v>เสี่ยง/มีปัญหา</v>
      </c>
    </row>
    <row r="31" spans="1:19" ht="18" customHeight="1">
      <c r="A31" s="32" t="s">
        <v>4</v>
      </c>
      <c r="B31" s="35" t="str">
        <f>'ฉบับที่ 1'!B31</f>
        <v>6/5</v>
      </c>
      <c r="C31" s="36">
        <f>'ฉบับที่ 1'!C31</f>
        <v>39707</v>
      </c>
      <c r="D31" s="37" t="str">
        <f>'ฉบับที่ 1'!D31</f>
        <v>นางสาว สุวิดา  ชุติเชาวน์</v>
      </c>
      <c r="E31" s="35">
        <f>'ฉบับที่ 1'!E31</f>
        <v>2</v>
      </c>
      <c r="F31" s="28" t="str">
        <f t="shared" si="0"/>
        <v>หญิง</v>
      </c>
      <c r="G31" s="28" t="str">
        <f>'ฉบับที่ 3'!AF31</f>
        <v>0</v>
      </c>
      <c r="H31" s="28" t="str">
        <f t="shared" si="1"/>
        <v>เสี่ยง/มีปัญหา</v>
      </c>
      <c r="I31" s="28" t="str">
        <f>'ฉบับที่ 3'!AI31</f>
        <v>0</v>
      </c>
      <c r="J31" s="28" t="str">
        <f t="shared" si="2"/>
        <v>เสี่ยง/มีปัญหา</v>
      </c>
      <c r="K31" s="28" t="str">
        <f>'ฉบับที่ 3'!AM31</f>
        <v>0</v>
      </c>
      <c r="L31" s="28" t="str">
        <f t="shared" si="3"/>
        <v>เสี่ยง/มีปัญหา</v>
      </c>
      <c r="M31" s="28" t="str">
        <f>'ฉบับที่ 3'!AQ31</f>
        <v>0</v>
      </c>
      <c r="N31" s="28" t="str">
        <f t="shared" si="4"/>
        <v>เสี่ยง/มีปัญหา</v>
      </c>
      <c r="O31" s="28" t="str">
        <f>'ฉบับที่ 3'!AS31</f>
        <v>0</v>
      </c>
      <c r="P31" s="28" t="str">
        <f t="shared" si="5"/>
        <v>มีจุดแข็ง</v>
      </c>
      <c r="Q31" s="28">
        <f t="shared" si="6"/>
        <v>0</v>
      </c>
      <c r="R31" s="28" t="str">
        <f t="shared" si="7"/>
        <v>-</v>
      </c>
      <c r="S31" s="28" t="str">
        <f t="shared" si="8"/>
        <v>เสี่ยง/มีปัญหา</v>
      </c>
    </row>
    <row r="32" spans="1:19" ht="18" customHeight="1">
      <c r="A32" s="32" t="s">
        <v>5</v>
      </c>
      <c r="B32" s="35" t="str">
        <f>'ฉบับที่ 1'!B32</f>
        <v>6/5</v>
      </c>
      <c r="C32" s="36">
        <f>'ฉบับที่ 1'!C32</f>
        <v>39789</v>
      </c>
      <c r="D32" s="37" t="str">
        <f>'ฉบับที่ 1'!D32</f>
        <v>นางสาว ณัฐธนาภา  เทพพงษ์เพชร</v>
      </c>
      <c r="E32" s="35">
        <f>'ฉบับที่ 1'!E32</f>
        <v>2</v>
      </c>
      <c r="F32" s="28" t="str">
        <f t="shared" si="0"/>
        <v>หญิง</v>
      </c>
      <c r="G32" s="28" t="str">
        <f>'ฉบับที่ 3'!AF32</f>
        <v>0</v>
      </c>
      <c r="H32" s="28" t="str">
        <f t="shared" si="1"/>
        <v>เสี่ยง/มีปัญหา</v>
      </c>
      <c r="I32" s="28" t="str">
        <f>'ฉบับที่ 3'!AI32</f>
        <v>0</v>
      </c>
      <c r="J32" s="28" t="str">
        <f t="shared" si="2"/>
        <v>เสี่ยง/มีปัญหา</v>
      </c>
      <c r="K32" s="28" t="str">
        <f>'ฉบับที่ 3'!AM32</f>
        <v>0</v>
      </c>
      <c r="L32" s="28" t="str">
        <f t="shared" si="3"/>
        <v>เสี่ยง/มีปัญหา</v>
      </c>
      <c r="M32" s="28" t="str">
        <f>'ฉบับที่ 3'!AQ32</f>
        <v>0</v>
      </c>
      <c r="N32" s="28" t="str">
        <f t="shared" si="4"/>
        <v>เสี่ยง/มีปัญหา</v>
      </c>
      <c r="O32" s="28" t="str">
        <f>'ฉบับที่ 3'!AS32</f>
        <v>0</v>
      </c>
      <c r="P32" s="28" t="str">
        <f t="shared" si="5"/>
        <v>มีจุดแข็ง</v>
      </c>
      <c r="Q32" s="28">
        <f t="shared" si="6"/>
        <v>0</v>
      </c>
      <c r="R32" s="28" t="str">
        <f t="shared" si="7"/>
        <v>-</v>
      </c>
      <c r="S32" s="28" t="str">
        <f t="shared" si="8"/>
        <v>เสี่ยง/มีปัญหา</v>
      </c>
    </row>
    <row r="33" spans="1:19" ht="18" customHeight="1">
      <c r="A33" s="32" t="s">
        <v>6</v>
      </c>
      <c r="B33" s="35" t="str">
        <f>'ฉบับที่ 1'!B33</f>
        <v>6/5</v>
      </c>
      <c r="C33" s="36">
        <f>'ฉบับที่ 1'!C33</f>
        <v>39798</v>
      </c>
      <c r="D33" s="37" t="str">
        <f>'ฉบับที่ 1'!D33</f>
        <v>นางสาว รัตนาภรณ์  ลำภู</v>
      </c>
      <c r="E33" s="35">
        <f>'ฉบับที่ 1'!E33</f>
        <v>2</v>
      </c>
      <c r="F33" s="28" t="str">
        <f t="shared" si="0"/>
        <v>หญิง</v>
      </c>
      <c r="G33" s="28" t="str">
        <f>'ฉบับที่ 3'!AF33</f>
        <v>0</v>
      </c>
      <c r="H33" s="28" t="str">
        <f t="shared" si="1"/>
        <v>เสี่ยง/มีปัญหา</v>
      </c>
      <c r="I33" s="28" t="str">
        <f>'ฉบับที่ 3'!AI33</f>
        <v>0</v>
      </c>
      <c r="J33" s="28" t="str">
        <f t="shared" si="2"/>
        <v>เสี่ยง/มีปัญหา</v>
      </c>
      <c r="K33" s="28" t="str">
        <f>'ฉบับที่ 3'!AM33</f>
        <v>0</v>
      </c>
      <c r="L33" s="28" t="str">
        <f t="shared" si="3"/>
        <v>เสี่ยง/มีปัญหา</v>
      </c>
      <c r="M33" s="28" t="str">
        <f>'ฉบับที่ 3'!AQ33</f>
        <v>0</v>
      </c>
      <c r="N33" s="28" t="str">
        <f t="shared" si="4"/>
        <v>เสี่ยง/มีปัญหา</v>
      </c>
      <c r="O33" s="28" t="str">
        <f>'ฉบับที่ 3'!AS33</f>
        <v>0</v>
      </c>
      <c r="P33" s="28" t="str">
        <f t="shared" si="5"/>
        <v>มีจุดแข็ง</v>
      </c>
      <c r="Q33" s="28">
        <f t="shared" si="6"/>
        <v>0</v>
      </c>
      <c r="R33" s="28" t="str">
        <f t="shared" si="7"/>
        <v>-</v>
      </c>
      <c r="S33" s="28" t="str">
        <f t="shared" si="8"/>
        <v>เสี่ยง/มีปัญหา</v>
      </c>
    </row>
    <row r="34" spans="1:19" ht="18" customHeight="1">
      <c r="A34" s="29" t="s">
        <v>7</v>
      </c>
      <c r="B34" s="35" t="str">
        <f>'ฉบับที่ 1'!B34</f>
        <v>6/5</v>
      </c>
      <c r="C34" s="36">
        <f>'ฉบับที่ 1'!C34</f>
        <v>39800</v>
      </c>
      <c r="D34" s="37" t="str">
        <f>'ฉบับที่ 1'!D34</f>
        <v>นางสาว วราภรณ์  คล่องแคล่ว</v>
      </c>
      <c r="E34" s="35">
        <f>'ฉบับที่ 1'!E34</f>
        <v>2</v>
      </c>
      <c r="F34" s="28" t="str">
        <f t="shared" si="0"/>
        <v>หญิง</v>
      </c>
      <c r="G34" s="28" t="str">
        <f>'ฉบับที่ 3'!AF34</f>
        <v>0</v>
      </c>
      <c r="H34" s="28" t="str">
        <f t="shared" si="1"/>
        <v>เสี่ยง/มีปัญหา</v>
      </c>
      <c r="I34" s="28" t="str">
        <f>'ฉบับที่ 3'!AI34</f>
        <v>0</v>
      </c>
      <c r="J34" s="28" t="str">
        <f t="shared" si="2"/>
        <v>เสี่ยง/มีปัญหา</v>
      </c>
      <c r="K34" s="28" t="str">
        <f>'ฉบับที่ 3'!AM34</f>
        <v>0</v>
      </c>
      <c r="L34" s="28" t="str">
        <f t="shared" si="3"/>
        <v>เสี่ยง/มีปัญหา</v>
      </c>
      <c r="M34" s="28" t="str">
        <f>'ฉบับที่ 3'!AQ34</f>
        <v>0</v>
      </c>
      <c r="N34" s="28" t="str">
        <f t="shared" si="4"/>
        <v>เสี่ยง/มีปัญหา</v>
      </c>
      <c r="O34" s="28" t="str">
        <f>'ฉบับที่ 3'!AS34</f>
        <v>0</v>
      </c>
      <c r="P34" s="28" t="str">
        <f t="shared" si="5"/>
        <v>มีจุดแข็ง</v>
      </c>
      <c r="Q34" s="28">
        <f t="shared" si="6"/>
        <v>0</v>
      </c>
      <c r="R34" s="28" t="str">
        <f t="shared" si="7"/>
        <v>-</v>
      </c>
      <c r="S34" s="28" t="str">
        <f t="shared" si="8"/>
        <v>เสี่ยง/มีปัญหา</v>
      </c>
    </row>
    <row r="35" spans="1:19" ht="18" customHeight="1">
      <c r="A35" s="32" t="s">
        <v>8</v>
      </c>
      <c r="B35" s="35" t="str">
        <f>'ฉบับที่ 1'!B35</f>
        <v>6/5</v>
      </c>
      <c r="C35" s="36">
        <f>'ฉบับที่ 1'!C35</f>
        <v>39839</v>
      </c>
      <c r="D35" s="37" t="str">
        <f>'ฉบับที่ 1'!D35</f>
        <v>นางสาว ธนัชชา  พลวิชัย</v>
      </c>
      <c r="E35" s="35">
        <f>'ฉบับที่ 1'!E35</f>
        <v>2</v>
      </c>
      <c r="F35" s="28" t="str">
        <f t="shared" si="0"/>
        <v>หญิง</v>
      </c>
      <c r="G35" s="28" t="str">
        <f>'ฉบับที่ 3'!AF35</f>
        <v>0</v>
      </c>
      <c r="H35" s="28" t="str">
        <f t="shared" si="1"/>
        <v>เสี่ยง/มีปัญหา</v>
      </c>
      <c r="I35" s="28" t="str">
        <f>'ฉบับที่ 3'!AI35</f>
        <v>0</v>
      </c>
      <c r="J35" s="28" t="str">
        <f t="shared" si="2"/>
        <v>เสี่ยง/มีปัญหา</v>
      </c>
      <c r="K35" s="28" t="str">
        <f>'ฉบับที่ 3'!AM35</f>
        <v>0</v>
      </c>
      <c r="L35" s="28" t="str">
        <f t="shared" si="3"/>
        <v>เสี่ยง/มีปัญหา</v>
      </c>
      <c r="M35" s="28" t="str">
        <f>'ฉบับที่ 3'!AQ35</f>
        <v>0</v>
      </c>
      <c r="N35" s="28" t="str">
        <f t="shared" si="4"/>
        <v>เสี่ยง/มีปัญหา</v>
      </c>
      <c r="O35" s="28" t="str">
        <f>'ฉบับที่ 3'!AS35</f>
        <v>0</v>
      </c>
      <c r="P35" s="28" t="str">
        <f t="shared" si="5"/>
        <v>มีจุดแข็ง</v>
      </c>
      <c r="Q35" s="28">
        <f t="shared" si="6"/>
        <v>0</v>
      </c>
      <c r="R35" s="28" t="str">
        <f t="shared" si="7"/>
        <v>-</v>
      </c>
      <c r="S35" s="28" t="str">
        <f t="shared" si="8"/>
        <v>เสี่ยง/มีปัญหา</v>
      </c>
    </row>
    <row r="36" spans="1:19" ht="18" customHeight="1">
      <c r="A36" s="32" t="s">
        <v>9</v>
      </c>
      <c r="B36" s="35" t="str">
        <f>'ฉบับที่ 1'!B36</f>
        <v>6/5</v>
      </c>
      <c r="C36" s="36">
        <f>'ฉบับที่ 1'!C36</f>
        <v>39851</v>
      </c>
      <c r="D36" s="37" t="str">
        <f>'ฉบับที่ 1'!D36</f>
        <v>นางสาว วลินดา  วงศ์ใหญ่</v>
      </c>
      <c r="E36" s="35">
        <f>'ฉบับที่ 1'!E36</f>
        <v>2</v>
      </c>
      <c r="F36" s="28" t="str">
        <f t="shared" si="0"/>
        <v>หญิง</v>
      </c>
      <c r="G36" s="28" t="str">
        <f>'ฉบับที่ 3'!AF36</f>
        <v>0</v>
      </c>
      <c r="H36" s="28" t="str">
        <f t="shared" si="1"/>
        <v>เสี่ยง/มีปัญหา</v>
      </c>
      <c r="I36" s="28" t="str">
        <f>'ฉบับที่ 3'!AI36</f>
        <v>0</v>
      </c>
      <c r="J36" s="28" t="str">
        <f t="shared" si="2"/>
        <v>เสี่ยง/มีปัญหา</v>
      </c>
      <c r="K36" s="28" t="str">
        <f>'ฉบับที่ 3'!AM36</f>
        <v>0</v>
      </c>
      <c r="L36" s="28" t="str">
        <f t="shared" si="3"/>
        <v>เสี่ยง/มีปัญหา</v>
      </c>
      <c r="M36" s="28" t="str">
        <f>'ฉบับที่ 3'!AQ36</f>
        <v>0</v>
      </c>
      <c r="N36" s="28" t="str">
        <f t="shared" si="4"/>
        <v>เสี่ยง/มีปัญหา</v>
      </c>
      <c r="O36" s="28" t="str">
        <f>'ฉบับที่ 3'!AS36</f>
        <v>0</v>
      </c>
      <c r="P36" s="28" t="str">
        <f t="shared" si="5"/>
        <v>มีจุดแข็ง</v>
      </c>
      <c r="Q36" s="28">
        <f t="shared" si="6"/>
        <v>0</v>
      </c>
      <c r="R36" s="28" t="str">
        <f t="shared" si="7"/>
        <v>-</v>
      </c>
      <c r="S36" s="28" t="str">
        <f t="shared" si="8"/>
        <v>เสี่ยง/มีปัญหา</v>
      </c>
    </row>
    <row r="37" spans="1:19" ht="18" customHeight="1">
      <c r="A37" s="32" t="s">
        <v>10</v>
      </c>
      <c r="B37" s="35" t="str">
        <f>'ฉบับที่ 1'!B37</f>
        <v>6/5</v>
      </c>
      <c r="C37" s="36">
        <f>'ฉบับที่ 1'!C37</f>
        <v>39856</v>
      </c>
      <c r="D37" s="37" t="str">
        <f>'ฉบับที่ 1'!D37</f>
        <v>นางสาว สุนิสา  ศรีชม</v>
      </c>
      <c r="E37" s="35">
        <f>'ฉบับที่ 1'!E37</f>
        <v>2</v>
      </c>
      <c r="F37" s="28" t="str">
        <f t="shared" si="0"/>
        <v>หญิง</v>
      </c>
      <c r="G37" s="28" t="str">
        <f>'ฉบับที่ 3'!AF37</f>
        <v>0</v>
      </c>
      <c r="H37" s="28" t="str">
        <f t="shared" si="1"/>
        <v>เสี่ยง/มีปัญหา</v>
      </c>
      <c r="I37" s="28" t="str">
        <f>'ฉบับที่ 3'!AI37</f>
        <v>0</v>
      </c>
      <c r="J37" s="28" t="str">
        <f t="shared" si="2"/>
        <v>เสี่ยง/มีปัญหา</v>
      </c>
      <c r="K37" s="28" t="str">
        <f>'ฉบับที่ 3'!AM37</f>
        <v>0</v>
      </c>
      <c r="L37" s="28" t="str">
        <f t="shared" si="3"/>
        <v>เสี่ยง/มีปัญหา</v>
      </c>
      <c r="M37" s="28" t="str">
        <f>'ฉบับที่ 3'!AQ37</f>
        <v>0</v>
      </c>
      <c r="N37" s="28" t="str">
        <f t="shared" si="4"/>
        <v>เสี่ยง/มีปัญหา</v>
      </c>
      <c r="O37" s="28" t="str">
        <f>'ฉบับที่ 3'!AS37</f>
        <v>0</v>
      </c>
      <c r="P37" s="28" t="str">
        <f t="shared" si="5"/>
        <v>มีจุดแข็ง</v>
      </c>
      <c r="Q37" s="28">
        <f t="shared" si="6"/>
        <v>0</v>
      </c>
      <c r="R37" s="28" t="str">
        <f t="shared" si="7"/>
        <v>-</v>
      </c>
      <c r="S37" s="28" t="str">
        <f t="shared" si="8"/>
        <v>เสี่ยง/มีปัญหา</v>
      </c>
    </row>
    <row r="38" spans="1:19" ht="18" customHeight="1">
      <c r="A38" s="32" t="s">
        <v>11</v>
      </c>
      <c r="B38" s="35" t="str">
        <f>'ฉบับที่ 1'!B38</f>
        <v>6/5</v>
      </c>
      <c r="C38" s="36">
        <f>'ฉบับที่ 1'!C38</f>
        <v>39885</v>
      </c>
      <c r="D38" s="37" t="str">
        <f>'ฉบับที่ 1'!D38</f>
        <v>นางสาว ชุตินันท์  ละอองเอก</v>
      </c>
      <c r="E38" s="35">
        <f>'ฉบับที่ 1'!E38</f>
        <v>2</v>
      </c>
      <c r="F38" s="28" t="str">
        <f t="shared" si="0"/>
        <v>หญิง</v>
      </c>
      <c r="G38" s="28" t="str">
        <f>'ฉบับที่ 3'!AF38</f>
        <v>0</v>
      </c>
      <c r="H38" s="28" t="str">
        <f t="shared" si="1"/>
        <v>เสี่ยง/มีปัญหา</v>
      </c>
      <c r="I38" s="28" t="str">
        <f>'ฉบับที่ 3'!AI38</f>
        <v>0</v>
      </c>
      <c r="J38" s="28" t="str">
        <f t="shared" si="2"/>
        <v>เสี่ยง/มีปัญหา</v>
      </c>
      <c r="K38" s="28" t="str">
        <f>'ฉบับที่ 3'!AM38</f>
        <v>0</v>
      </c>
      <c r="L38" s="28" t="str">
        <f t="shared" si="3"/>
        <v>เสี่ยง/มีปัญหา</v>
      </c>
      <c r="M38" s="28" t="str">
        <f>'ฉบับที่ 3'!AQ38</f>
        <v>0</v>
      </c>
      <c r="N38" s="28" t="str">
        <f t="shared" si="4"/>
        <v>เสี่ยง/มีปัญหา</v>
      </c>
      <c r="O38" s="28" t="str">
        <f>'ฉบับที่ 3'!AS38</f>
        <v>0</v>
      </c>
      <c r="P38" s="28" t="str">
        <f t="shared" si="5"/>
        <v>มีจุดแข็ง</v>
      </c>
      <c r="Q38" s="28">
        <f t="shared" si="6"/>
        <v>0</v>
      </c>
      <c r="R38" s="28" t="str">
        <f t="shared" si="7"/>
        <v>-</v>
      </c>
      <c r="S38" s="28" t="str">
        <f t="shared" si="8"/>
        <v>เสี่ยง/มีปัญหา</v>
      </c>
    </row>
    <row r="39" spans="1:19" ht="18" customHeight="1">
      <c r="A39" s="29" t="s">
        <v>12</v>
      </c>
      <c r="B39" s="35" t="str">
        <f>'ฉบับที่ 1'!B39</f>
        <v>6/5</v>
      </c>
      <c r="C39" s="36">
        <f>'ฉบับที่ 1'!C39</f>
        <v>39889</v>
      </c>
      <c r="D39" s="37" t="str">
        <f>'ฉบับที่ 1'!D39</f>
        <v>นางสาว เบญญาภา  คำภา</v>
      </c>
      <c r="E39" s="35">
        <f>'ฉบับที่ 1'!E39</f>
        <v>2</v>
      </c>
      <c r="F39" s="28" t="str">
        <f t="shared" si="0"/>
        <v>หญิง</v>
      </c>
      <c r="G39" s="28" t="str">
        <f>'ฉบับที่ 3'!AF39</f>
        <v>0</v>
      </c>
      <c r="H39" s="28" t="str">
        <f t="shared" si="1"/>
        <v>เสี่ยง/มีปัญหา</v>
      </c>
      <c r="I39" s="28" t="str">
        <f>'ฉบับที่ 3'!AI39</f>
        <v>0</v>
      </c>
      <c r="J39" s="28" t="str">
        <f t="shared" si="2"/>
        <v>เสี่ยง/มีปัญหา</v>
      </c>
      <c r="K39" s="28" t="str">
        <f>'ฉบับที่ 3'!AM39</f>
        <v>0</v>
      </c>
      <c r="L39" s="28" t="str">
        <f t="shared" si="3"/>
        <v>เสี่ยง/มีปัญหา</v>
      </c>
      <c r="M39" s="28" t="str">
        <f>'ฉบับที่ 3'!AQ39</f>
        <v>0</v>
      </c>
      <c r="N39" s="28" t="str">
        <f t="shared" si="4"/>
        <v>เสี่ยง/มีปัญหา</v>
      </c>
      <c r="O39" s="28" t="str">
        <f>'ฉบับที่ 3'!AS39</f>
        <v>0</v>
      </c>
      <c r="P39" s="28" t="str">
        <f t="shared" si="5"/>
        <v>มีจุดแข็ง</v>
      </c>
      <c r="Q39" s="28">
        <f t="shared" si="6"/>
        <v>0</v>
      </c>
      <c r="R39" s="28" t="str">
        <f t="shared" si="7"/>
        <v>-</v>
      </c>
      <c r="S39" s="28" t="str">
        <f t="shared" si="8"/>
        <v>เสี่ยง/มีปัญหา</v>
      </c>
    </row>
    <row r="40" spans="1:19" ht="18" customHeight="1">
      <c r="A40" s="32" t="s">
        <v>13</v>
      </c>
      <c r="B40" s="35" t="str">
        <f>'ฉบับที่ 1'!B40</f>
        <v>6/5</v>
      </c>
      <c r="C40" s="36">
        <f>'ฉบับที่ 1'!C40</f>
        <v>39891</v>
      </c>
      <c r="D40" s="37" t="str">
        <f>'ฉบับที่ 1'!D40</f>
        <v>นางสาว ปิยธิดา  ลี่แตง</v>
      </c>
      <c r="E40" s="35">
        <f>'ฉบับที่ 1'!E40</f>
        <v>2</v>
      </c>
      <c r="F40" s="28" t="str">
        <f t="shared" si="0"/>
        <v>หญิง</v>
      </c>
      <c r="G40" s="28" t="str">
        <f>'ฉบับที่ 3'!AF40</f>
        <v>0</v>
      </c>
      <c r="H40" s="28" t="str">
        <f t="shared" si="1"/>
        <v>เสี่ยง/มีปัญหา</v>
      </c>
      <c r="I40" s="28" t="str">
        <f>'ฉบับที่ 3'!AI40</f>
        <v>0</v>
      </c>
      <c r="J40" s="28" t="str">
        <f t="shared" si="2"/>
        <v>เสี่ยง/มีปัญหา</v>
      </c>
      <c r="K40" s="28" t="str">
        <f>'ฉบับที่ 3'!AM40</f>
        <v>0</v>
      </c>
      <c r="L40" s="28" t="str">
        <f t="shared" si="3"/>
        <v>เสี่ยง/มีปัญหา</v>
      </c>
      <c r="M40" s="28" t="str">
        <f>'ฉบับที่ 3'!AQ40</f>
        <v>0</v>
      </c>
      <c r="N40" s="28" t="str">
        <f t="shared" si="4"/>
        <v>เสี่ยง/มีปัญหา</v>
      </c>
      <c r="O40" s="28" t="str">
        <f>'ฉบับที่ 3'!AS40</f>
        <v>0</v>
      </c>
      <c r="P40" s="28" t="str">
        <f t="shared" si="5"/>
        <v>มีจุดแข็ง</v>
      </c>
      <c r="Q40" s="28">
        <f t="shared" si="6"/>
        <v>0</v>
      </c>
      <c r="R40" s="28" t="str">
        <f t="shared" si="7"/>
        <v>-</v>
      </c>
      <c r="S40" s="28" t="str">
        <f t="shared" si="8"/>
        <v>เสี่ยง/มีปัญหา</v>
      </c>
    </row>
    <row r="41" spans="1:19" ht="18" customHeight="1">
      <c r="A41" s="32" t="s">
        <v>14</v>
      </c>
      <c r="B41" s="35" t="str">
        <f>'ฉบับที่ 1'!B41</f>
        <v>6/5</v>
      </c>
      <c r="C41" s="36">
        <f>'ฉบับที่ 1'!C41</f>
        <v>39898</v>
      </c>
      <c r="D41" s="37" t="str">
        <f>'ฉบับที่ 1'!D41</f>
        <v>นางสาว ภัทรลภา  แซ่ลัก</v>
      </c>
      <c r="E41" s="35">
        <f>'ฉบับที่ 1'!E41</f>
        <v>2</v>
      </c>
      <c r="F41" s="28" t="str">
        <f t="shared" si="0"/>
        <v>หญิง</v>
      </c>
      <c r="G41" s="28" t="str">
        <f>'ฉบับที่ 3'!AF41</f>
        <v>0</v>
      </c>
      <c r="H41" s="28" t="str">
        <f t="shared" si="1"/>
        <v>เสี่ยง/มีปัญหา</v>
      </c>
      <c r="I41" s="28" t="str">
        <f>'ฉบับที่ 3'!AI41</f>
        <v>0</v>
      </c>
      <c r="J41" s="28" t="str">
        <f t="shared" si="2"/>
        <v>เสี่ยง/มีปัญหา</v>
      </c>
      <c r="K41" s="28" t="str">
        <f>'ฉบับที่ 3'!AM41</f>
        <v>0</v>
      </c>
      <c r="L41" s="28" t="str">
        <f t="shared" si="3"/>
        <v>เสี่ยง/มีปัญหา</v>
      </c>
      <c r="M41" s="28" t="str">
        <f>'ฉบับที่ 3'!AQ41</f>
        <v>0</v>
      </c>
      <c r="N41" s="28" t="str">
        <f t="shared" si="4"/>
        <v>เสี่ยง/มีปัญหา</v>
      </c>
      <c r="O41" s="28" t="str">
        <f>'ฉบับที่ 3'!AS41</f>
        <v>0</v>
      </c>
      <c r="P41" s="28" t="str">
        <f t="shared" si="5"/>
        <v>มีจุดแข็ง</v>
      </c>
      <c r="Q41" s="28">
        <f t="shared" si="6"/>
        <v>0</v>
      </c>
      <c r="R41" s="28" t="str">
        <f t="shared" si="7"/>
        <v>-</v>
      </c>
      <c r="S41" s="28" t="str">
        <f t="shared" si="8"/>
        <v>เสี่ยง/มีปัญหา</v>
      </c>
    </row>
    <row r="42" spans="1:19" ht="18" customHeight="1">
      <c r="A42" s="32" t="s">
        <v>15</v>
      </c>
      <c r="B42" s="35" t="str">
        <f>'ฉบับที่ 1'!B42</f>
        <v>6/5</v>
      </c>
      <c r="C42" s="36">
        <f>'ฉบับที่ 1'!C42</f>
        <v>39938</v>
      </c>
      <c r="D42" s="37" t="str">
        <f>'ฉบับที่ 1'!D42</f>
        <v>นางสาว จิตตินี  ฉัตรวัฒนาสกุล</v>
      </c>
      <c r="E42" s="35">
        <f>'ฉบับที่ 1'!E42</f>
        <v>2</v>
      </c>
      <c r="F42" s="28" t="str">
        <f t="shared" si="0"/>
        <v>หญิง</v>
      </c>
      <c r="G42" s="28" t="str">
        <f>'ฉบับที่ 3'!AF42</f>
        <v>0</v>
      </c>
      <c r="H42" s="28" t="str">
        <f t="shared" si="1"/>
        <v>เสี่ยง/มีปัญหา</v>
      </c>
      <c r="I42" s="28" t="str">
        <f>'ฉบับที่ 3'!AI42</f>
        <v>0</v>
      </c>
      <c r="J42" s="28" t="str">
        <f t="shared" si="2"/>
        <v>เสี่ยง/มีปัญหา</v>
      </c>
      <c r="K42" s="28" t="str">
        <f>'ฉบับที่ 3'!AM42</f>
        <v>0</v>
      </c>
      <c r="L42" s="28" t="str">
        <f t="shared" si="3"/>
        <v>เสี่ยง/มีปัญหา</v>
      </c>
      <c r="M42" s="28" t="str">
        <f>'ฉบับที่ 3'!AQ42</f>
        <v>0</v>
      </c>
      <c r="N42" s="28" t="str">
        <f t="shared" si="4"/>
        <v>เสี่ยง/มีปัญหา</v>
      </c>
      <c r="O42" s="28" t="str">
        <f>'ฉบับที่ 3'!AS42</f>
        <v>0</v>
      </c>
      <c r="P42" s="28" t="str">
        <f t="shared" si="5"/>
        <v>มีจุดแข็ง</v>
      </c>
      <c r="Q42" s="28">
        <f t="shared" si="6"/>
        <v>0</v>
      </c>
      <c r="R42" s="28" t="str">
        <f t="shared" si="7"/>
        <v>-</v>
      </c>
      <c r="S42" s="28" t="str">
        <f t="shared" si="8"/>
        <v>เสี่ยง/มีปัญหา</v>
      </c>
    </row>
    <row r="43" spans="1:19" ht="18" customHeight="1">
      <c r="A43" s="32" t="s">
        <v>16</v>
      </c>
      <c r="B43" s="35" t="str">
        <f>'ฉบับที่ 1'!B43</f>
        <v>6/5</v>
      </c>
      <c r="C43" s="36">
        <f>'ฉบับที่ 1'!C43</f>
        <v>40121</v>
      </c>
      <c r="D43" s="37" t="str">
        <f>'ฉบับที่ 1'!D43</f>
        <v>นางสาว ชลิตา  เชื้อทอง</v>
      </c>
      <c r="E43" s="35">
        <f>'ฉบับที่ 1'!E43</f>
        <v>2</v>
      </c>
      <c r="F43" s="28" t="str">
        <f t="shared" si="0"/>
        <v>หญิง</v>
      </c>
      <c r="G43" s="28" t="str">
        <f>'ฉบับที่ 3'!AF43</f>
        <v>0</v>
      </c>
      <c r="H43" s="28" t="str">
        <f t="shared" si="1"/>
        <v>เสี่ยง/มีปัญหา</v>
      </c>
      <c r="I43" s="28" t="str">
        <f>'ฉบับที่ 3'!AI43</f>
        <v>0</v>
      </c>
      <c r="J43" s="28" t="str">
        <f t="shared" si="2"/>
        <v>เสี่ยง/มีปัญหา</v>
      </c>
      <c r="K43" s="28" t="str">
        <f>'ฉบับที่ 3'!AM43</f>
        <v>0</v>
      </c>
      <c r="L43" s="28" t="str">
        <f t="shared" si="3"/>
        <v>เสี่ยง/มีปัญหา</v>
      </c>
      <c r="M43" s="28" t="str">
        <f>'ฉบับที่ 3'!AQ43</f>
        <v>0</v>
      </c>
      <c r="N43" s="28" t="str">
        <f t="shared" si="4"/>
        <v>เสี่ยง/มีปัญหา</v>
      </c>
      <c r="O43" s="28" t="str">
        <f>'ฉบับที่ 3'!AS43</f>
        <v>0</v>
      </c>
      <c r="P43" s="28" t="str">
        <f t="shared" si="5"/>
        <v>มีจุดแข็ง</v>
      </c>
      <c r="Q43" s="28">
        <f t="shared" si="6"/>
        <v>0</v>
      </c>
      <c r="R43" s="28" t="str">
        <f t="shared" si="7"/>
        <v>-</v>
      </c>
      <c r="S43" s="28" t="str">
        <f t="shared" si="8"/>
        <v>เสี่ยง/มีปัญหา</v>
      </c>
    </row>
    <row r="44" spans="1:19" ht="18" customHeight="1">
      <c r="A44" s="29" t="s">
        <v>60</v>
      </c>
      <c r="B44" s="35" t="str">
        <f>'ฉบับที่ 1'!B44</f>
        <v>6/5</v>
      </c>
      <c r="C44" s="36">
        <f>'ฉบับที่ 1'!C44</f>
        <v>40125</v>
      </c>
      <c r="D44" s="37" t="str">
        <f>'ฉบับที่ 1'!D44</f>
        <v>นางสาว นริศรา  ไชยชิต</v>
      </c>
      <c r="E44" s="35">
        <f>'ฉบับที่ 1'!E44</f>
        <v>2</v>
      </c>
      <c r="F44" s="28" t="str">
        <f t="shared" si="0"/>
        <v>หญิง</v>
      </c>
      <c r="G44" s="28" t="str">
        <f>'ฉบับที่ 3'!AF44</f>
        <v>0</v>
      </c>
      <c r="H44" s="28" t="str">
        <f t="shared" si="1"/>
        <v>เสี่ยง/มีปัญหา</v>
      </c>
      <c r="I44" s="28" t="str">
        <f>'ฉบับที่ 3'!AI44</f>
        <v>0</v>
      </c>
      <c r="J44" s="28" t="str">
        <f t="shared" si="2"/>
        <v>เสี่ยง/มีปัญหา</v>
      </c>
      <c r="K44" s="28" t="str">
        <f>'ฉบับที่ 3'!AM44</f>
        <v>0</v>
      </c>
      <c r="L44" s="28" t="str">
        <f t="shared" si="3"/>
        <v>เสี่ยง/มีปัญหา</v>
      </c>
      <c r="M44" s="28" t="str">
        <f>'ฉบับที่ 3'!AQ44</f>
        <v>0</v>
      </c>
      <c r="N44" s="28" t="str">
        <f t="shared" si="4"/>
        <v>เสี่ยง/มีปัญหา</v>
      </c>
      <c r="O44" s="28" t="str">
        <f>'ฉบับที่ 3'!AS44</f>
        <v>0</v>
      </c>
      <c r="P44" s="28" t="str">
        <f t="shared" si="5"/>
        <v>มีจุดแข็ง</v>
      </c>
      <c r="Q44" s="28">
        <f t="shared" si="6"/>
        <v>0</v>
      </c>
      <c r="R44" s="28" t="str">
        <f t="shared" si="7"/>
        <v>-</v>
      </c>
      <c r="S44" s="28" t="str">
        <f t="shared" si="8"/>
        <v>เสี่ยง/มีปัญหา</v>
      </c>
    </row>
    <row r="45" spans="1:19" ht="18" customHeight="1">
      <c r="A45" s="29" t="s">
        <v>81</v>
      </c>
      <c r="B45" s="35" t="str">
        <f>'ฉบับที่ 1'!B45</f>
        <v>6/5</v>
      </c>
      <c r="C45" s="36">
        <f>'ฉบับที่ 1'!C45</f>
        <v>40134</v>
      </c>
      <c r="D45" s="37" t="str">
        <f>'ฉบับที่ 1'!D45</f>
        <v>นางสาว พิมพ์ญาดา  ทองตะโหนด</v>
      </c>
      <c r="E45" s="35">
        <f>'ฉบับที่ 1'!E45</f>
        <v>2</v>
      </c>
      <c r="F45" s="28" t="str">
        <f aca="true" t="shared" si="9" ref="F45:F53">IF(E45=1,"ชาย",IF(E45=2,"หญิง","-"))</f>
        <v>หญิง</v>
      </c>
      <c r="G45" s="28" t="str">
        <f>'ฉบับที่ 3'!AF45</f>
        <v>0</v>
      </c>
      <c r="H45" s="28" t="str">
        <f aca="true" t="shared" si="10" ref="H45:H53">IF(G45&gt;10,"เสี่ยง/มีปัญหา","ปกติ")</f>
        <v>เสี่ยง/มีปัญหา</v>
      </c>
      <c r="I45" s="28" t="str">
        <f>'ฉบับที่ 3'!AI45</f>
        <v>0</v>
      </c>
      <c r="J45" s="28" t="str">
        <f aca="true" t="shared" si="11" ref="J45:J53">IF(I45&gt;9,"เสี่ยง/มีปัญหา","ปกติ")</f>
        <v>เสี่ยง/มีปัญหา</v>
      </c>
      <c r="K45" s="28" t="str">
        <f>'ฉบับที่ 3'!AM45</f>
        <v>0</v>
      </c>
      <c r="L45" s="28" t="str">
        <f aca="true" t="shared" si="12" ref="L45:L53">IF(K45&gt;10,"เสี่ยง/มีปัญหา","ปกติ")</f>
        <v>เสี่ยง/มีปัญหา</v>
      </c>
      <c r="M45" s="28" t="str">
        <f>'ฉบับที่ 3'!AQ45</f>
        <v>0</v>
      </c>
      <c r="N45" s="28" t="str">
        <f aca="true" t="shared" si="13" ref="N45:N53">IF(M45&gt;9,"เสี่ยง/มีปัญหา","ปกติ")</f>
        <v>เสี่ยง/มีปัญหา</v>
      </c>
      <c r="O45" s="28" t="str">
        <f>'ฉบับที่ 3'!AS45</f>
        <v>0</v>
      </c>
      <c r="P45" s="28" t="str">
        <f aca="true" t="shared" si="14" ref="P45:P53">IF(O45&gt;10,"มีจุดแข็ง","ไม่มีจุดแข็ง")</f>
        <v>มีจุดแข็ง</v>
      </c>
      <c r="Q45" s="28">
        <f t="shared" si="6"/>
        <v>0</v>
      </c>
      <c r="R45" s="28" t="str">
        <f aca="true" t="shared" si="15" ref="R45:R53">IF(Q45&lt;1,"-",Q45)</f>
        <v>-</v>
      </c>
      <c r="S45" s="28" t="str">
        <f t="shared" si="8"/>
        <v>เสี่ยง/มีปัญหา</v>
      </c>
    </row>
    <row r="46" spans="1:19" ht="18" customHeight="1">
      <c r="A46" s="29" t="s">
        <v>82</v>
      </c>
      <c r="B46" s="35" t="str">
        <f>'ฉบับที่ 1'!B46</f>
        <v>6/5</v>
      </c>
      <c r="C46" s="36">
        <f>'ฉบับที่ 1'!C46</f>
        <v>40261</v>
      </c>
      <c r="D46" s="37" t="str">
        <f>'ฉบับที่ 1'!D46</f>
        <v>นางสาว กัญญ์วรา  นิลพัฒน์</v>
      </c>
      <c r="E46" s="35">
        <f>'ฉบับที่ 1'!E46</f>
        <v>2</v>
      </c>
      <c r="F46" s="28" t="str">
        <f t="shared" si="9"/>
        <v>หญิง</v>
      </c>
      <c r="G46" s="28" t="str">
        <f>'ฉบับที่ 3'!AF46</f>
        <v>0</v>
      </c>
      <c r="H46" s="28" t="str">
        <f t="shared" si="10"/>
        <v>เสี่ยง/มีปัญหา</v>
      </c>
      <c r="I46" s="28" t="str">
        <f>'ฉบับที่ 3'!AI46</f>
        <v>0</v>
      </c>
      <c r="J46" s="28" t="str">
        <f t="shared" si="11"/>
        <v>เสี่ยง/มีปัญหา</v>
      </c>
      <c r="K46" s="28" t="str">
        <f>'ฉบับที่ 3'!AM46</f>
        <v>0</v>
      </c>
      <c r="L46" s="28" t="str">
        <f t="shared" si="12"/>
        <v>เสี่ยง/มีปัญหา</v>
      </c>
      <c r="M46" s="28" t="str">
        <f>'ฉบับที่ 3'!AQ46</f>
        <v>0</v>
      </c>
      <c r="N46" s="28" t="str">
        <f t="shared" si="13"/>
        <v>เสี่ยง/มีปัญหา</v>
      </c>
      <c r="O46" s="28" t="str">
        <f>'ฉบับที่ 3'!AS46</f>
        <v>0</v>
      </c>
      <c r="P46" s="28" t="str">
        <f t="shared" si="14"/>
        <v>มีจุดแข็ง</v>
      </c>
      <c r="Q46" s="28">
        <f t="shared" si="6"/>
        <v>0</v>
      </c>
      <c r="R46" s="28" t="str">
        <f t="shared" si="15"/>
        <v>-</v>
      </c>
      <c r="S46" s="28" t="str">
        <f t="shared" si="8"/>
        <v>เสี่ยง/มีปัญหา</v>
      </c>
    </row>
    <row r="47" spans="1:19" ht="18" customHeight="1">
      <c r="A47" s="29" t="s">
        <v>83</v>
      </c>
      <c r="B47" s="35" t="str">
        <f>'ฉบับที่ 1'!B47</f>
        <v>6/5</v>
      </c>
      <c r="C47" s="36">
        <f>'ฉบับที่ 1'!C47</f>
        <v>42068</v>
      </c>
      <c r="D47" s="37" t="str">
        <f>'ฉบับที่ 1'!D47</f>
        <v>นางสาว ลักษณ์สุดา  จันทร์ประเสริฐ</v>
      </c>
      <c r="E47" s="35">
        <f>'ฉบับที่ 1'!E47</f>
        <v>2</v>
      </c>
      <c r="F47" s="28" t="str">
        <f t="shared" si="9"/>
        <v>หญิง</v>
      </c>
      <c r="G47" s="28" t="str">
        <f>'ฉบับที่ 3'!AF47</f>
        <v>0</v>
      </c>
      <c r="H47" s="28" t="str">
        <f t="shared" si="10"/>
        <v>เสี่ยง/มีปัญหา</v>
      </c>
      <c r="I47" s="28" t="str">
        <f>'ฉบับที่ 3'!AI47</f>
        <v>0</v>
      </c>
      <c r="J47" s="28" t="str">
        <f t="shared" si="11"/>
        <v>เสี่ยง/มีปัญหา</v>
      </c>
      <c r="K47" s="28" t="str">
        <f>'ฉบับที่ 3'!AM47</f>
        <v>0</v>
      </c>
      <c r="L47" s="28" t="str">
        <f t="shared" si="12"/>
        <v>เสี่ยง/มีปัญหา</v>
      </c>
      <c r="M47" s="28" t="str">
        <f>'ฉบับที่ 3'!AQ47</f>
        <v>0</v>
      </c>
      <c r="N47" s="28" t="str">
        <f t="shared" si="13"/>
        <v>เสี่ยง/มีปัญหา</v>
      </c>
      <c r="O47" s="28" t="str">
        <f>'ฉบับที่ 3'!AS47</f>
        <v>0</v>
      </c>
      <c r="P47" s="28" t="str">
        <f t="shared" si="14"/>
        <v>มีจุดแข็ง</v>
      </c>
      <c r="Q47" s="28">
        <f t="shared" si="6"/>
        <v>0</v>
      </c>
      <c r="R47" s="28" t="str">
        <f t="shared" si="15"/>
        <v>-</v>
      </c>
      <c r="S47" s="28" t="str">
        <f t="shared" si="8"/>
        <v>เสี่ยง/มีปัญหา</v>
      </c>
    </row>
    <row r="48" spans="1:19" ht="18" customHeight="1">
      <c r="A48" s="29" t="s">
        <v>84</v>
      </c>
      <c r="B48" s="35" t="str">
        <f>'ฉบับที่ 1'!B48</f>
        <v>6/5</v>
      </c>
      <c r="C48" s="36">
        <f>'ฉบับที่ 1'!C48</f>
        <v>42091</v>
      </c>
      <c r="D48" s="37" t="str">
        <f>'ฉบับที่ 1'!D48</f>
        <v>นางสาว วณิชยา  ทิมา</v>
      </c>
      <c r="E48" s="35">
        <f>'ฉบับที่ 1'!E48</f>
        <v>2</v>
      </c>
      <c r="F48" s="28" t="str">
        <f t="shared" si="9"/>
        <v>หญิง</v>
      </c>
      <c r="G48" s="28" t="str">
        <f>'ฉบับที่ 3'!AF48</f>
        <v>0</v>
      </c>
      <c r="H48" s="28" t="str">
        <f t="shared" si="10"/>
        <v>เสี่ยง/มีปัญหา</v>
      </c>
      <c r="I48" s="28" t="str">
        <f>'ฉบับที่ 3'!AI48</f>
        <v>0</v>
      </c>
      <c r="J48" s="28" t="str">
        <f t="shared" si="11"/>
        <v>เสี่ยง/มีปัญหา</v>
      </c>
      <c r="K48" s="28" t="str">
        <f>'ฉบับที่ 3'!AM48</f>
        <v>0</v>
      </c>
      <c r="L48" s="28" t="str">
        <f t="shared" si="12"/>
        <v>เสี่ยง/มีปัญหา</v>
      </c>
      <c r="M48" s="28" t="str">
        <f>'ฉบับที่ 3'!AQ48</f>
        <v>0</v>
      </c>
      <c r="N48" s="28" t="str">
        <f t="shared" si="13"/>
        <v>เสี่ยง/มีปัญหา</v>
      </c>
      <c r="O48" s="28" t="str">
        <f>'ฉบับที่ 3'!AS48</f>
        <v>0</v>
      </c>
      <c r="P48" s="28" t="str">
        <f t="shared" si="14"/>
        <v>มีจุดแข็ง</v>
      </c>
      <c r="Q48" s="28">
        <f t="shared" si="6"/>
        <v>0</v>
      </c>
      <c r="R48" s="28" t="str">
        <f t="shared" si="15"/>
        <v>-</v>
      </c>
      <c r="S48" s="28" t="str">
        <f t="shared" si="8"/>
        <v>เสี่ยง/มีปัญหา</v>
      </c>
    </row>
    <row r="49" spans="1:19" ht="18" customHeight="1">
      <c r="A49" s="29" t="s">
        <v>85</v>
      </c>
      <c r="B49" s="35" t="str">
        <f>'ฉบับที่ 1'!B49</f>
        <v>6/5</v>
      </c>
      <c r="C49" s="36">
        <f>'ฉบับที่ 1'!C49</f>
        <v>42809</v>
      </c>
      <c r="D49" s="37" t="str">
        <f>'ฉบับที่ 1'!D49</f>
        <v>นางสาว ศศิมน  บุญสิทธิ์</v>
      </c>
      <c r="E49" s="35">
        <f>'ฉบับที่ 1'!E49</f>
        <v>2</v>
      </c>
      <c r="F49" s="28" t="str">
        <f t="shared" si="9"/>
        <v>หญิง</v>
      </c>
      <c r="G49" s="28" t="str">
        <f>'ฉบับที่ 3'!AF49</f>
        <v>0</v>
      </c>
      <c r="H49" s="28" t="str">
        <f t="shared" si="10"/>
        <v>เสี่ยง/มีปัญหา</v>
      </c>
      <c r="I49" s="28" t="str">
        <f>'ฉบับที่ 3'!AI49</f>
        <v>0</v>
      </c>
      <c r="J49" s="28" t="str">
        <f t="shared" si="11"/>
        <v>เสี่ยง/มีปัญหา</v>
      </c>
      <c r="K49" s="28" t="str">
        <f>'ฉบับที่ 3'!AM49</f>
        <v>0</v>
      </c>
      <c r="L49" s="28" t="str">
        <f t="shared" si="12"/>
        <v>เสี่ยง/มีปัญหา</v>
      </c>
      <c r="M49" s="28" t="str">
        <f>'ฉบับที่ 3'!AQ49</f>
        <v>0</v>
      </c>
      <c r="N49" s="28" t="str">
        <f t="shared" si="13"/>
        <v>เสี่ยง/มีปัญหา</v>
      </c>
      <c r="O49" s="28" t="str">
        <f>'ฉบับที่ 3'!AS49</f>
        <v>0</v>
      </c>
      <c r="P49" s="28" t="str">
        <f t="shared" si="14"/>
        <v>มีจุดแข็ง</v>
      </c>
      <c r="Q49" s="28">
        <f t="shared" si="6"/>
        <v>0</v>
      </c>
      <c r="R49" s="28" t="str">
        <f t="shared" si="15"/>
        <v>-</v>
      </c>
      <c r="S49" s="28" t="str">
        <f t="shared" si="8"/>
        <v>เสี่ยง/มีปัญหา</v>
      </c>
    </row>
    <row r="50" spans="1:19" ht="18" customHeight="1">
      <c r="A50" s="29" t="s">
        <v>86</v>
      </c>
      <c r="B50" s="35" t="str">
        <f>'ฉบับที่ 1'!B50</f>
        <v>6/5</v>
      </c>
      <c r="C50" s="36">
        <f>'ฉบับที่ 1'!C50</f>
        <v>42810</v>
      </c>
      <c r="D50" s="37" t="str">
        <f>'ฉบับที่ 1'!D50</f>
        <v>นางสาว กฤษศิริ  สิงห์พล</v>
      </c>
      <c r="E50" s="35">
        <f>'ฉบับที่ 1'!E50</f>
        <v>2</v>
      </c>
      <c r="F50" s="28" t="str">
        <f t="shared" si="9"/>
        <v>หญิง</v>
      </c>
      <c r="G50" s="28" t="str">
        <f>'ฉบับที่ 3'!AF50</f>
        <v>0</v>
      </c>
      <c r="H50" s="28" t="str">
        <f t="shared" si="10"/>
        <v>เสี่ยง/มีปัญหา</v>
      </c>
      <c r="I50" s="28" t="str">
        <f>'ฉบับที่ 3'!AI50</f>
        <v>0</v>
      </c>
      <c r="J50" s="28" t="str">
        <f t="shared" si="11"/>
        <v>เสี่ยง/มีปัญหา</v>
      </c>
      <c r="K50" s="28" t="str">
        <f>'ฉบับที่ 3'!AM50</f>
        <v>0</v>
      </c>
      <c r="L50" s="28" t="str">
        <f t="shared" si="12"/>
        <v>เสี่ยง/มีปัญหา</v>
      </c>
      <c r="M50" s="28" t="str">
        <f>'ฉบับที่ 3'!AQ50</f>
        <v>0</v>
      </c>
      <c r="N50" s="28" t="str">
        <f t="shared" si="13"/>
        <v>เสี่ยง/มีปัญหา</v>
      </c>
      <c r="O50" s="28" t="str">
        <f>'ฉบับที่ 3'!AS50</f>
        <v>0</v>
      </c>
      <c r="P50" s="28" t="str">
        <f t="shared" si="14"/>
        <v>มีจุดแข็ง</v>
      </c>
      <c r="Q50" s="28">
        <f t="shared" si="6"/>
        <v>0</v>
      </c>
      <c r="R50" s="28" t="str">
        <f t="shared" si="15"/>
        <v>-</v>
      </c>
      <c r="S50" s="28" t="str">
        <f t="shared" si="8"/>
        <v>เสี่ยง/มีปัญหา</v>
      </c>
    </row>
    <row r="51" spans="1:19" ht="18" customHeight="1">
      <c r="A51" s="29" t="s">
        <v>87</v>
      </c>
      <c r="B51" s="35">
        <f>'ฉบับที่ 1'!B51</f>
        <v>0</v>
      </c>
      <c r="C51" s="36">
        <f>'ฉบับที่ 1'!C51</f>
        <v>0</v>
      </c>
      <c r="D51" s="37">
        <f>'ฉบับที่ 1'!D51</f>
        <v>0</v>
      </c>
      <c r="E51" s="35">
        <f>'ฉบับที่ 1'!E51</f>
        <v>0</v>
      </c>
      <c r="F51" s="28" t="str">
        <f t="shared" si="9"/>
        <v>-</v>
      </c>
      <c r="G51" s="28" t="str">
        <f>'ฉบับที่ 3'!AF51</f>
        <v>0</v>
      </c>
      <c r="H51" s="28" t="str">
        <f t="shared" si="10"/>
        <v>เสี่ยง/มีปัญหา</v>
      </c>
      <c r="I51" s="28" t="str">
        <f>'ฉบับที่ 3'!AI51</f>
        <v>0</v>
      </c>
      <c r="J51" s="28" t="str">
        <f t="shared" si="11"/>
        <v>เสี่ยง/มีปัญหา</v>
      </c>
      <c r="K51" s="28" t="str">
        <f>'ฉบับที่ 3'!AM51</f>
        <v>0</v>
      </c>
      <c r="L51" s="28" t="str">
        <f t="shared" si="12"/>
        <v>เสี่ยง/มีปัญหา</v>
      </c>
      <c r="M51" s="28" t="str">
        <f>'ฉบับที่ 3'!AQ51</f>
        <v>0</v>
      </c>
      <c r="N51" s="28" t="str">
        <f t="shared" si="13"/>
        <v>เสี่ยง/มีปัญหา</v>
      </c>
      <c r="O51" s="28" t="str">
        <f>'ฉบับที่ 3'!AS51</f>
        <v>0</v>
      </c>
      <c r="P51" s="28" t="str">
        <f t="shared" si="14"/>
        <v>มีจุดแข็ง</v>
      </c>
      <c r="Q51" s="28">
        <f t="shared" si="6"/>
        <v>0</v>
      </c>
      <c r="R51" s="28" t="str">
        <f t="shared" si="15"/>
        <v>-</v>
      </c>
      <c r="S51" s="28" t="str">
        <f t="shared" si="8"/>
        <v>เสี่ยง/มีปัญหา</v>
      </c>
    </row>
    <row r="52" spans="1:19" ht="18" customHeight="1">
      <c r="A52" s="29" t="s">
        <v>88</v>
      </c>
      <c r="B52" s="35">
        <f>'ฉบับที่ 1'!B52</f>
        <v>0</v>
      </c>
      <c r="C52" s="36">
        <f>'ฉบับที่ 1'!C52</f>
        <v>0</v>
      </c>
      <c r="D52" s="37">
        <f>'ฉบับที่ 1'!D52</f>
        <v>0</v>
      </c>
      <c r="E52" s="35">
        <f>'ฉบับที่ 1'!E52</f>
        <v>0</v>
      </c>
      <c r="F52" s="28" t="str">
        <f t="shared" si="9"/>
        <v>-</v>
      </c>
      <c r="G52" s="28" t="str">
        <f>'ฉบับที่ 3'!AF52</f>
        <v>0</v>
      </c>
      <c r="H52" s="28" t="str">
        <f t="shared" si="10"/>
        <v>เสี่ยง/มีปัญหา</v>
      </c>
      <c r="I52" s="28" t="str">
        <f>'ฉบับที่ 3'!AI52</f>
        <v>0</v>
      </c>
      <c r="J52" s="28" t="str">
        <f t="shared" si="11"/>
        <v>เสี่ยง/มีปัญหา</v>
      </c>
      <c r="K52" s="28" t="str">
        <f>'ฉบับที่ 3'!AM52</f>
        <v>0</v>
      </c>
      <c r="L52" s="28" t="str">
        <f t="shared" si="12"/>
        <v>เสี่ยง/มีปัญหา</v>
      </c>
      <c r="M52" s="28" t="str">
        <f>'ฉบับที่ 3'!AQ52</f>
        <v>0</v>
      </c>
      <c r="N52" s="28" t="str">
        <f t="shared" si="13"/>
        <v>เสี่ยง/มีปัญหา</v>
      </c>
      <c r="O52" s="28" t="str">
        <f>'ฉบับที่ 3'!AS52</f>
        <v>0</v>
      </c>
      <c r="P52" s="28" t="str">
        <f t="shared" si="14"/>
        <v>มีจุดแข็ง</v>
      </c>
      <c r="Q52" s="28">
        <f t="shared" si="6"/>
        <v>0</v>
      </c>
      <c r="R52" s="28" t="str">
        <f t="shared" si="15"/>
        <v>-</v>
      </c>
      <c r="S52" s="28" t="str">
        <f t="shared" si="8"/>
        <v>เสี่ยง/มีปัญหา</v>
      </c>
    </row>
    <row r="53" spans="1:19" ht="18" customHeight="1">
      <c r="A53" s="29" t="s">
        <v>89</v>
      </c>
      <c r="B53" s="35">
        <f>'ฉบับที่ 1'!B53</f>
        <v>0</v>
      </c>
      <c r="C53" s="36">
        <f>'ฉบับที่ 1'!C53</f>
        <v>0</v>
      </c>
      <c r="D53" s="37">
        <f>'ฉบับที่ 1'!D53</f>
        <v>0</v>
      </c>
      <c r="E53" s="35">
        <f>'ฉบับที่ 1'!E53</f>
        <v>0</v>
      </c>
      <c r="F53" s="28" t="str">
        <f t="shared" si="9"/>
        <v>-</v>
      </c>
      <c r="G53" s="28" t="str">
        <f>'ฉบับที่ 3'!AF53</f>
        <v>0</v>
      </c>
      <c r="H53" s="28" t="str">
        <f t="shared" si="10"/>
        <v>เสี่ยง/มีปัญหา</v>
      </c>
      <c r="I53" s="28" t="str">
        <f>'ฉบับที่ 3'!AI53</f>
        <v>0</v>
      </c>
      <c r="J53" s="28" t="str">
        <f t="shared" si="11"/>
        <v>เสี่ยง/มีปัญหา</v>
      </c>
      <c r="K53" s="28" t="str">
        <f>'ฉบับที่ 3'!AM53</f>
        <v>0</v>
      </c>
      <c r="L53" s="28" t="str">
        <f t="shared" si="12"/>
        <v>เสี่ยง/มีปัญหา</v>
      </c>
      <c r="M53" s="28" t="str">
        <f>'ฉบับที่ 3'!AQ53</f>
        <v>0</v>
      </c>
      <c r="N53" s="28" t="str">
        <f t="shared" si="13"/>
        <v>เสี่ยง/มีปัญหา</v>
      </c>
      <c r="O53" s="28" t="str">
        <f>'ฉบับที่ 3'!AS53</f>
        <v>0</v>
      </c>
      <c r="P53" s="28" t="str">
        <f t="shared" si="14"/>
        <v>มีจุดแข็ง</v>
      </c>
      <c r="Q53" s="28">
        <f t="shared" si="6"/>
        <v>0</v>
      </c>
      <c r="R53" s="28" t="str">
        <f t="shared" si="15"/>
        <v>-</v>
      </c>
      <c r="S53" s="28" t="str">
        <f t="shared" si="8"/>
        <v>เสี่ยง/มีปัญหา</v>
      </c>
    </row>
    <row r="54" ht="22.5" thickBot="1"/>
    <row r="55" spans="4:10" ht="22.5" thickBot="1">
      <c r="D55" s="21" t="s">
        <v>55</v>
      </c>
      <c r="E55" s="15"/>
      <c r="F55" s="15"/>
      <c r="G55" s="15"/>
      <c r="H55" s="15"/>
      <c r="I55" s="15"/>
      <c r="J55" s="16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S7" sqref="S7"/>
    </sheetView>
  </sheetViews>
  <sheetFormatPr defaultColWidth="9.140625" defaultRowHeight="21.75"/>
  <cols>
    <col min="1" max="1" width="5.421875" style="23" customWidth="1"/>
    <col min="2" max="2" width="5.140625" style="23" customWidth="1"/>
    <col min="3" max="3" width="7.7109375" style="23" customWidth="1"/>
    <col min="4" max="4" width="27.7109375" style="23" customWidth="1"/>
    <col min="5" max="5" width="0" style="23" hidden="1" customWidth="1"/>
    <col min="6" max="6" width="9.140625" style="23" customWidth="1"/>
    <col min="7" max="7" width="4.421875" style="23" hidden="1" customWidth="1"/>
    <col min="8" max="8" width="13.57421875" style="23" customWidth="1"/>
    <col min="9" max="9" width="4.421875" style="23" hidden="1" customWidth="1"/>
    <col min="10" max="10" width="14.421875" style="23" customWidth="1"/>
    <col min="11" max="11" width="4.421875" style="23" hidden="1" customWidth="1"/>
    <col min="12" max="12" width="13.57421875" style="23" customWidth="1"/>
    <col min="13" max="13" width="4.421875" style="23" hidden="1" customWidth="1"/>
    <col min="14" max="14" width="13.57421875" style="23" customWidth="1"/>
    <col min="15" max="15" width="4.421875" style="23" hidden="1" customWidth="1"/>
    <col min="16" max="16" width="13.57421875" style="23" customWidth="1"/>
    <col min="17" max="18" width="4.00390625" style="23" hidden="1" customWidth="1"/>
    <col min="19" max="19" width="14.28125" style="23" customWidth="1"/>
    <col min="20" max="16384" width="9.140625" style="23" customWidth="1"/>
  </cols>
  <sheetData>
    <row r="1" spans="1:19" ht="21.75" customHeight="1">
      <c r="A1" s="65" t="s">
        <v>90</v>
      </c>
      <c r="B1" s="65"/>
      <c r="C1" s="65"/>
      <c r="D1" s="65"/>
      <c r="E1" s="65"/>
      <c r="F1" s="65"/>
      <c r="G1" s="43"/>
      <c r="H1" s="65" t="s">
        <v>62</v>
      </c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22.5" customHeight="1">
      <c r="A2" s="65" t="str">
        <f>'ฉบับที่ 1'!A2</f>
        <v>ชั้น ม.6/5 (ครูสมศักดิ์ พาหะมาก,ครูสุธารส วรนาม )</v>
      </c>
      <c r="B2" s="65"/>
      <c r="C2" s="65"/>
      <c r="D2" s="65"/>
      <c r="E2" s="65"/>
      <c r="F2" s="65"/>
      <c r="G2" s="43"/>
      <c r="H2" s="43" t="s">
        <v>37</v>
      </c>
      <c r="I2" s="43"/>
      <c r="J2" s="43" t="s">
        <v>38</v>
      </c>
      <c r="K2" s="43"/>
      <c r="L2" s="43" t="s">
        <v>39</v>
      </c>
      <c r="M2" s="43"/>
      <c r="N2" s="43" t="s">
        <v>40</v>
      </c>
      <c r="O2" s="43"/>
      <c r="P2" s="43" t="s">
        <v>41</v>
      </c>
      <c r="Q2" s="43"/>
      <c r="R2" s="43"/>
      <c r="S2" s="43" t="s">
        <v>42</v>
      </c>
    </row>
    <row r="3" spans="1:19" ht="21.75">
      <c r="A3" s="44" t="s">
        <v>21</v>
      </c>
      <c r="B3" s="44" t="s">
        <v>20</v>
      </c>
      <c r="C3" s="42" t="s">
        <v>22</v>
      </c>
      <c r="D3" s="42" t="s">
        <v>23</v>
      </c>
      <c r="E3" s="42" t="s">
        <v>24</v>
      </c>
      <c r="F3" s="42" t="s">
        <v>24</v>
      </c>
      <c r="G3" s="43" t="s">
        <v>35</v>
      </c>
      <c r="H3" s="42" t="s">
        <v>36</v>
      </c>
      <c r="I3" s="43" t="s">
        <v>35</v>
      </c>
      <c r="J3" s="42" t="s">
        <v>36</v>
      </c>
      <c r="K3" s="43" t="s">
        <v>35</v>
      </c>
      <c r="L3" s="42" t="s">
        <v>36</v>
      </c>
      <c r="M3" s="43" t="s">
        <v>35</v>
      </c>
      <c r="N3" s="42" t="s">
        <v>36</v>
      </c>
      <c r="O3" s="43" t="s">
        <v>35</v>
      </c>
      <c r="P3" s="42" t="s">
        <v>36</v>
      </c>
      <c r="Q3" s="43"/>
      <c r="R3" s="43" t="s">
        <v>35</v>
      </c>
      <c r="S3" s="42" t="s">
        <v>36</v>
      </c>
    </row>
    <row r="4" spans="1:19" ht="18" customHeight="1">
      <c r="A4" s="45" t="s">
        <v>65</v>
      </c>
      <c r="B4" s="11" t="str">
        <f>'ฉบับที่ 1'!B4</f>
        <v>6/5</v>
      </c>
      <c r="C4" s="34">
        <f>'ฉบับที่ 1'!C4</f>
        <v>39026</v>
      </c>
      <c r="D4" s="46" t="str">
        <f>'ฉบับที่ 1'!D4</f>
        <v>นาย อุกกฤษฏ์  จงไกรจักร์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1'!AF4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1'!AI4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1'!AM4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1'!AQ4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1'!AS4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7" t="s">
        <v>66</v>
      </c>
      <c r="B5" s="11" t="str">
        <f>'ฉบับที่ 1'!B5</f>
        <v>6/5</v>
      </c>
      <c r="C5" s="34">
        <f>'ฉบับที่ 1'!C5</f>
        <v>39508</v>
      </c>
      <c r="D5" s="46" t="str">
        <f>'ฉบับที่ 1'!D5</f>
        <v>นาย ไอสิวัส  เรืองเพ็ชร์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1'!AF5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1'!AI5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1'!AM5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1'!AQ5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1'!AS5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7" t="s">
        <v>67</v>
      </c>
      <c r="B6" s="11" t="str">
        <f>'ฉบับที่ 1'!B6</f>
        <v>6/5</v>
      </c>
      <c r="C6" s="34">
        <f>'ฉบับที่ 1'!C6</f>
        <v>39561</v>
      </c>
      <c r="D6" s="46" t="str">
        <f>'ฉบับที่ 1'!D6</f>
        <v>นาย ใจเมือง  ปลั่งดี</v>
      </c>
      <c r="E6" s="11">
        <f>'ฉบับที่ 1'!E6</f>
        <v>1</v>
      </c>
      <c r="F6" s="12" t="str">
        <f t="shared" si="0"/>
        <v>ชาย</v>
      </c>
      <c r="G6" s="12" t="str">
        <f>'ฉบับที่ 1'!AF6</f>
        <v>0</v>
      </c>
      <c r="H6" s="11" t="str">
        <f t="shared" si="1"/>
        <v>เสี่ยง/มีปัญหา</v>
      </c>
      <c r="I6" s="11" t="str">
        <f>'ฉบับที่ 1'!AI6</f>
        <v>0</v>
      </c>
      <c r="J6" s="11" t="str">
        <f t="shared" si="2"/>
        <v>เสี่ยง/มีปัญหา</v>
      </c>
      <c r="K6" s="11" t="str">
        <f>'ฉบับที่ 1'!AM6</f>
        <v>0</v>
      </c>
      <c r="L6" s="11" t="str">
        <f t="shared" si="3"/>
        <v>เสี่ยง/มีปัญหา</v>
      </c>
      <c r="M6" s="11" t="str">
        <f>'ฉบับที่ 1'!AQ6</f>
        <v>0</v>
      </c>
      <c r="N6" s="11" t="str">
        <f t="shared" si="4"/>
        <v>เสี่ยง/มีปัญหา</v>
      </c>
      <c r="O6" s="11" t="str">
        <f>'ฉบับที่ 1'!AS6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7" t="s">
        <v>68</v>
      </c>
      <c r="B7" s="11" t="str">
        <f>'ฉบับที่ 1'!B7</f>
        <v>6/5</v>
      </c>
      <c r="C7" s="34">
        <f>'ฉบับที่ 1'!C7</f>
        <v>39569</v>
      </c>
      <c r="D7" s="46" t="str">
        <f>'ฉบับที่ 1'!D7</f>
        <v>นาย วิชญนนท์  พูนเพิ่มความดี</v>
      </c>
      <c r="E7" s="11">
        <f>'ฉบับที่ 1'!E7</f>
        <v>1</v>
      </c>
      <c r="F7" s="12" t="str">
        <f t="shared" si="0"/>
        <v>ชาย</v>
      </c>
      <c r="G7" s="12" t="str">
        <f>'ฉบับที่ 1'!AF7</f>
        <v>0</v>
      </c>
      <c r="H7" s="11" t="str">
        <f t="shared" si="1"/>
        <v>เสี่ยง/มีปัญหา</v>
      </c>
      <c r="I7" s="11" t="str">
        <f>'ฉบับที่ 1'!AI7</f>
        <v>0</v>
      </c>
      <c r="J7" s="11" t="str">
        <f t="shared" si="2"/>
        <v>เสี่ยง/มีปัญหา</v>
      </c>
      <c r="K7" s="11" t="str">
        <f>'ฉบับที่ 1'!AM7</f>
        <v>0</v>
      </c>
      <c r="L7" s="11" t="str">
        <f t="shared" si="3"/>
        <v>เสี่ยง/มีปัญหา</v>
      </c>
      <c r="M7" s="11" t="str">
        <f>'ฉบับที่ 1'!AQ7</f>
        <v>0</v>
      </c>
      <c r="N7" s="11" t="str">
        <f t="shared" si="4"/>
        <v>เสี่ยง/มีปัญหา</v>
      </c>
      <c r="O7" s="11" t="str">
        <f>'ฉบับที่ 1'!AS7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7" t="s">
        <v>69</v>
      </c>
      <c r="B8" s="11" t="str">
        <f>'ฉบับที่ 1'!B8</f>
        <v>6/5</v>
      </c>
      <c r="C8" s="34">
        <f>'ฉบับที่ 1'!C8</f>
        <v>39572</v>
      </c>
      <c r="D8" s="46" t="str">
        <f>'ฉบับที่ 1'!D8</f>
        <v>นาย สวัญวุฐิ  บุญมาก</v>
      </c>
      <c r="E8" s="11">
        <f>'ฉบับที่ 1'!E8</f>
        <v>1</v>
      </c>
      <c r="F8" s="12" t="str">
        <f t="shared" si="0"/>
        <v>ชาย</v>
      </c>
      <c r="G8" s="12" t="str">
        <f>'ฉบับที่ 1'!AF8</f>
        <v>0</v>
      </c>
      <c r="H8" s="11" t="str">
        <f t="shared" si="1"/>
        <v>เสี่ยง/มีปัญหา</v>
      </c>
      <c r="I8" s="11" t="str">
        <f>'ฉบับที่ 1'!AI8</f>
        <v>0</v>
      </c>
      <c r="J8" s="11" t="str">
        <f t="shared" si="2"/>
        <v>เสี่ยง/มีปัญหา</v>
      </c>
      <c r="K8" s="11" t="str">
        <f>'ฉบับที่ 1'!AM8</f>
        <v>0</v>
      </c>
      <c r="L8" s="11" t="str">
        <f t="shared" si="3"/>
        <v>เสี่ยง/มีปัญหา</v>
      </c>
      <c r="M8" s="11" t="str">
        <f>'ฉบับที่ 1'!AQ8</f>
        <v>0</v>
      </c>
      <c r="N8" s="11" t="str">
        <f t="shared" si="4"/>
        <v>เสี่ยง/มีปัญหา</v>
      </c>
      <c r="O8" s="11" t="str">
        <f>'ฉบับที่ 1'!AS8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5" t="s">
        <v>70</v>
      </c>
      <c r="B9" s="11" t="str">
        <f>'ฉบับที่ 1'!B9</f>
        <v>6/5</v>
      </c>
      <c r="C9" s="34">
        <f>'ฉบับที่ 1'!C9</f>
        <v>39824</v>
      </c>
      <c r="D9" s="46" t="str">
        <f>'ฉบับที่ 1'!D9</f>
        <v>นาย สิรภัทร  ทองกลัด</v>
      </c>
      <c r="E9" s="11">
        <f>'ฉบับที่ 1'!E9</f>
        <v>1</v>
      </c>
      <c r="F9" s="12" t="str">
        <f t="shared" si="0"/>
        <v>ชาย</v>
      </c>
      <c r="G9" s="12" t="str">
        <f>'ฉบับที่ 1'!AF9</f>
        <v>0</v>
      </c>
      <c r="H9" s="11" t="str">
        <f t="shared" si="1"/>
        <v>เสี่ยง/มีปัญหา</v>
      </c>
      <c r="I9" s="11" t="str">
        <f>'ฉบับที่ 1'!AI9</f>
        <v>0</v>
      </c>
      <c r="J9" s="11" t="str">
        <f t="shared" si="2"/>
        <v>เสี่ยง/มีปัญหา</v>
      </c>
      <c r="K9" s="11" t="str">
        <f>'ฉบับที่ 1'!AM9</f>
        <v>0</v>
      </c>
      <c r="L9" s="11" t="str">
        <f t="shared" si="3"/>
        <v>เสี่ยง/มีปัญหา</v>
      </c>
      <c r="M9" s="11" t="str">
        <f>'ฉบับที่ 1'!AQ9</f>
        <v>0</v>
      </c>
      <c r="N9" s="11" t="str">
        <f t="shared" si="4"/>
        <v>เสี่ยง/มีปัญหา</v>
      </c>
      <c r="O9" s="11" t="str">
        <f>'ฉบับที่ 1'!AS9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7" t="s">
        <v>71</v>
      </c>
      <c r="B10" s="11" t="str">
        <f>'ฉบับที่ 1'!B10</f>
        <v>6/5</v>
      </c>
      <c r="C10" s="34">
        <f>'ฉบับที่ 1'!C10</f>
        <v>40879</v>
      </c>
      <c r="D10" s="46" t="str">
        <f>'ฉบับที่ 1'!D10</f>
        <v>นาย กฤษณ์ชัย  บุญส่ง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1'!AF10</f>
        <v>0</v>
      </c>
      <c r="H10" s="11" t="str">
        <f t="shared" si="1"/>
        <v>เสี่ยง/มีปัญหา</v>
      </c>
      <c r="I10" s="11" t="str">
        <f>'ฉบับที่ 1'!AI10</f>
        <v>0</v>
      </c>
      <c r="J10" s="11" t="str">
        <f t="shared" si="2"/>
        <v>เสี่ยง/มีปัญหา</v>
      </c>
      <c r="K10" s="11" t="str">
        <f>'ฉบับที่ 1'!AM10</f>
        <v>0</v>
      </c>
      <c r="L10" s="11" t="str">
        <f t="shared" si="3"/>
        <v>เสี่ยง/มีปัญหา</v>
      </c>
      <c r="M10" s="11" t="str">
        <f>'ฉบับที่ 1'!AQ10</f>
        <v>0</v>
      </c>
      <c r="N10" s="11" t="str">
        <f t="shared" si="4"/>
        <v>เสี่ยง/มีปัญหา</v>
      </c>
      <c r="O10" s="11" t="str">
        <f>'ฉบับที่ 1'!AS10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7" t="s">
        <v>72</v>
      </c>
      <c r="B11" s="11" t="str">
        <f>'ฉบับที่ 1'!B11</f>
        <v>6/5</v>
      </c>
      <c r="C11" s="34">
        <f>'ฉบับที่ 1'!C11</f>
        <v>42084</v>
      </c>
      <c r="D11" s="46" t="str">
        <f>'ฉบับที่ 1'!D11</f>
        <v>นาย พงศธร  คณาชอบ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1'!AF11</f>
        <v>0</v>
      </c>
      <c r="H11" s="11" t="str">
        <f t="shared" si="1"/>
        <v>เสี่ยง/มีปัญหา</v>
      </c>
      <c r="I11" s="11" t="str">
        <f>'ฉบับที่ 1'!AI11</f>
        <v>0</v>
      </c>
      <c r="J11" s="11" t="str">
        <f t="shared" si="2"/>
        <v>เสี่ยง/มีปัญหา</v>
      </c>
      <c r="K11" s="11" t="str">
        <f>'ฉบับที่ 1'!AM11</f>
        <v>0</v>
      </c>
      <c r="L11" s="11" t="str">
        <f t="shared" si="3"/>
        <v>เสี่ยง/มีปัญหา</v>
      </c>
      <c r="M11" s="11" t="str">
        <f>'ฉบับที่ 1'!AQ11</f>
        <v>0</v>
      </c>
      <c r="N11" s="11" t="str">
        <f t="shared" si="4"/>
        <v>เสี่ยง/มีปัญหา</v>
      </c>
      <c r="O11" s="11" t="str">
        <f>'ฉบับที่ 1'!AS11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7" t="s">
        <v>73</v>
      </c>
      <c r="B12" s="11" t="str">
        <f>'ฉบับที่ 1'!B12</f>
        <v>6/5</v>
      </c>
      <c r="C12" s="34">
        <f>'ฉบับที่ 1'!C12</f>
        <v>39511</v>
      </c>
      <c r="D12" s="46" t="str">
        <f>'ฉบับที่ 1'!D12</f>
        <v>นางสาว กิ่งสุดา  สมอินอ้อย</v>
      </c>
      <c r="E12" s="11">
        <f>'ฉบับที่ 1'!E12</f>
        <v>2</v>
      </c>
      <c r="F12" s="12" t="str">
        <f t="shared" si="0"/>
        <v>หญิง</v>
      </c>
      <c r="G12" s="12" t="str">
        <f>'ฉบับที่ 1'!AF12</f>
        <v>0</v>
      </c>
      <c r="H12" s="11" t="str">
        <f t="shared" si="1"/>
        <v>เสี่ยง/มีปัญหา</v>
      </c>
      <c r="I12" s="11" t="str">
        <f>'ฉบับที่ 1'!AI12</f>
        <v>0</v>
      </c>
      <c r="J12" s="11" t="str">
        <f t="shared" si="2"/>
        <v>เสี่ยง/มีปัญหา</v>
      </c>
      <c r="K12" s="11" t="str">
        <f>'ฉบับที่ 1'!AM12</f>
        <v>0</v>
      </c>
      <c r="L12" s="11" t="str">
        <f t="shared" si="3"/>
        <v>เสี่ยง/มีปัญหา</v>
      </c>
      <c r="M12" s="11" t="str">
        <f>'ฉบับที่ 1'!AQ12</f>
        <v>0</v>
      </c>
      <c r="N12" s="11" t="str">
        <f t="shared" si="4"/>
        <v>เสี่ยง/มีปัญหา</v>
      </c>
      <c r="O12" s="11" t="str">
        <f>'ฉบับที่ 1'!AS12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7" t="s">
        <v>74</v>
      </c>
      <c r="B13" s="11" t="str">
        <f>'ฉบับที่ 1'!B13</f>
        <v>6/5</v>
      </c>
      <c r="C13" s="34">
        <f>'ฉบับที่ 1'!C13</f>
        <v>39513</v>
      </c>
      <c r="D13" s="46" t="str">
        <f>'ฉบับที่ 1'!D13</f>
        <v>นางสาว สิตาพัชญ์  เมฆาเรืองพันธุ์</v>
      </c>
      <c r="E13" s="11">
        <f>'ฉบับที่ 1'!E13</f>
        <v>2</v>
      </c>
      <c r="F13" s="12" t="str">
        <f t="shared" si="0"/>
        <v>หญิง</v>
      </c>
      <c r="G13" s="12" t="str">
        <f>'ฉบับที่ 1'!AF13</f>
        <v>0</v>
      </c>
      <c r="H13" s="11" t="str">
        <f t="shared" si="1"/>
        <v>เสี่ยง/มีปัญหา</v>
      </c>
      <c r="I13" s="11" t="str">
        <f>'ฉบับที่ 1'!AI13</f>
        <v>0</v>
      </c>
      <c r="J13" s="11" t="str">
        <f t="shared" si="2"/>
        <v>เสี่ยง/มีปัญหา</v>
      </c>
      <c r="K13" s="11" t="str">
        <f>'ฉบับที่ 1'!AM13</f>
        <v>0</v>
      </c>
      <c r="L13" s="11" t="str">
        <f t="shared" si="3"/>
        <v>เสี่ยง/มีปัญหา</v>
      </c>
      <c r="M13" s="11" t="str">
        <f>'ฉบับที่ 1'!AQ13</f>
        <v>0</v>
      </c>
      <c r="N13" s="11" t="str">
        <f t="shared" si="4"/>
        <v>เสี่ยง/มีปัญหา</v>
      </c>
      <c r="O13" s="11" t="str">
        <f>'ฉบับที่ 1'!AS13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5" t="s">
        <v>75</v>
      </c>
      <c r="B14" s="11" t="str">
        <f>'ฉบับที่ 1'!B14</f>
        <v>6/5</v>
      </c>
      <c r="C14" s="34">
        <f>'ฉบับที่ 1'!C14</f>
        <v>39514</v>
      </c>
      <c r="D14" s="46" t="str">
        <f>'ฉบับที่ 1'!D14</f>
        <v>นางสาว ชวันรัตน์  ปัญจสิริโรจน์</v>
      </c>
      <c r="E14" s="11">
        <f>'ฉบับที่ 1'!E14</f>
        <v>2</v>
      </c>
      <c r="F14" s="12" t="str">
        <f t="shared" si="0"/>
        <v>หญิง</v>
      </c>
      <c r="G14" s="12" t="str">
        <f>'ฉบับที่ 1'!AF14</f>
        <v>0</v>
      </c>
      <c r="H14" s="11" t="str">
        <f t="shared" si="1"/>
        <v>เสี่ยง/มีปัญหา</v>
      </c>
      <c r="I14" s="11" t="str">
        <f>'ฉบับที่ 1'!AI14</f>
        <v>0</v>
      </c>
      <c r="J14" s="11" t="str">
        <f t="shared" si="2"/>
        <v>เสี่ยง/มีปัญหา</v>
      </c>
      <c r="K14" s="11" t="str">
        <f>'ฉบับที่ 1'!AM14</f>
        <v>0</v>
      </c>
      <c r="L14" s="11" t="str">
        <f t="shared" si="3"/>
        <v>เสี่ยง/มีปัญหา</v>
      </c>
      <c r="M14" s="11" t="str">
        <f>'ฉบับที่ 1'!AQ14</f>
        <v>0</v>
      </c>
      <c r="N14" s="11" t="str">
        <f t="shared" si="4"/>
        <v>เสี่ยง/มีปัญหา</v>
      </c>
      <c r="O14" s="11" t="str">
        <f>'ฉบับที่ 1'!AS14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7" t="s">
        <v>76</v>
      </c>
      <c r="B15" s="11" t="str">
        <f>'ฉบับที่ 1'!B15</f>
        <v>6/5</v>
      </c>
      <c r="C15" s="34">
        <f>'ฉบับที่ 1'!C15</f>
        <v>39515</v>
      </c>
      <c r="D15" s="46" t="str">
        <f>'ฉบับที่ 1'!D15</f>
        <v>นางสาว ชวิศา  ยิ้มประดิษฐ์</v>
      </c>
      <c r="E15" s="11">
        <f>'ฉบับที่ 1'!E15</f>
        <v>2</v>
      </c>
      <c r="F15" s="12" t="str">
        <f t="shared" si="0"/>
        <v>หญิง</v>
      </c>
      <c r="G15" s="12" t="str">
        <f>'ฉบับที่ 1'!AF15</f>
        <v>0</v>
      </c>
      <c r="H15" s="11" t="str">
        <f t="shared" si="1"/>
        <v>เสี่ยง/มีปัญหา</v>
      </c>
      <c r="I15" s="11" t="str">
        <f>'ฉบับที่ 1'!AI15</f>
        <v>0</v>
      </c>
      <c r="J15" s="11" t="str">
        <f t="shared" si="2"/>
        <v>เสี่ยง/มีปัญหา</v>
      </c>
      <c r="K15" s="11" t="str">
        <f>'ฉบับที่ 1'!AM15</f>
        <v>0</v>
      </c>
      <c r="L15" s="11" t="str">
        <f t="shared" si="3"/>
        <v>เสี่ยง/มีปัญหา</v>
      </c>
      <c r="M15" s="11" t="str">
        <f>'ฉบับที่ 1'!AQ15</f>
        <v>0</v>
      </c>
      <c r="N15" s="11" t="str">
        <f t="shared" si="4"/>
        <v>เสี่ยง/มีปัญหา</v>
      </c>
      <c r="O15" s="11" t="str">
        <f>'ฉบับที่ 1'!AS15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7" t="s">
        <v>77</v>
      </c>
      <c r="B16" s="11" t="str">
        <f>'ฉบับที่ 1'!B16</f>
        <v>6/5</v>
      </c>
      <c r="C16" s="34">
        <f>'ฉบับที่ 1'!C16</f>
        <v>39519</v>
      </c>
      <c r="D16" s="46" t="str">
        <f>'ฉบับที่ 1'!D16</f>
        <v>นางสาว ณัฐกฤตา  ศรีวิภาต</v>
      </c>
      <c r="E16" s="11">
        <f>'ฉบับที่ 1'!E16</f>
        <v>2</v>
      </c>
      <c r="F16" s="12" t="str">
        <f t="shared" si="0"/>
        <v>หญิง</v>
      </c>
      <c r="G16" s="12" t="str">
        <f>'ฉบับที่ 1'!AF16</f>
        <v>0</v>
      </c>
      <c r="H16" s="11" t="str">
        <f t="shared" si="1"/>
        <v>เสี่ยง/มีปัญหา</v>
      </c>
      <c r="I16" s="11" t="str">
        <f>'ฉบับที่ 1'!AI16</f>
        <v>0</v>
      </c>
      <c r="J16" s="11" t="str">
        <f t="shared" si="2"/>
        <v>เสี่ยง/มีปัญหา</v>
      </c>
      <c r="K16" s="11" t="str">
        <f>'ฉบับที่ 1'!AM16</f>
        <v>0</v>
      </c>
      <c r="L16" s="11" t="str">
        <f t="shared" si="3"/>
        <v>เสี่ยง/มีปัญหา</v>
      </c>
      <c r="M16" s="11" t="str">
        <f>'ฉบับที่ 1'!AQ16</f>
        <v>0</v>
      </c>
      <c r="N16" s="11" t="str">
        <f t="shared" si="4"/>
        <v>เสี่ยง/มีปัญหา</v>
      </c>
      <c r="O16" s="11" t="str">
        <f>'ฉบับที่ 1'!AS16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7" t="s">
        <v>78</v>
      </c>
      <c r="B17" s="11" t="str">
        <f>'ฉบับที่ 1'!B17</f>
        <v>6/5</v>
      </c>
      <c r="C17" s="34">
        <f>'ฉบับที่ 1'!C17</f>
        <v>39531</v>
      </c>
      <c r="D17" s="46" t="str">
        <f>'ฉบับที่ 1'!D17</f>
        <v>นางสาว วันเพ็ญ  อร่ามศรี</v>
      </c>
      <c r="E17" s="11">
        <f>'ฉบับที่ 1'!E17</f>
        <v>2</v>
      </c>
      <c r="F17" s="12" t="str">
        <f t="shared" si="0"/>
        <v>หญิง</v>
      </c>
      <c r="G17" s="12" t="str">
        <f>'ฉบับที่ 1'!AF17</f>
        <v>0</v>
      </c>
      <c r="H17" s="11" t="str">
        <f t="shared" si="1"/>
        <v>เสี่ยง/มีปัญหา</v>
      </c>
      <c r="I17" s="11" t="str">
        <f>'ฉบับที่ 1'!AI17</f>
        <v>0</v>
      </c>
      <c r="J17" s="11" t="str">
        <f t="shared" si="2"/>
        <v>เสี่ยง/มีปัญหา</v>
      </c>
      <c r="K17" s="11" t="str">
        <f>'ฉบับที่ 1'!AM17</f>
        <v>0</v>
      </c>
      <c r="L17" s="11" t="str">
        <f t="shared" si="3"/>
        <v>เสี่ยง/มีปัญหา</v>
      </c>
      <c r="M17" s="11" t="str">
        <f>'ฉบับที่ 1'!AQ17</f>
        <v>0</v>
      </c>
      <c r="N17" s="11" t="str">
        <f t="shared" si="4"/>
        <v>เสี่ยง/มีปัญหา</v>
      </c>
      <c r="O17" s="11" t="str">
        <f>'ฉบับที่ 1'!AS17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7" t="s">
        <v>79</v>
      </c>
      <c r="B18" s="11" t="str">
        <f>'ฉบับที่ 1'!B18</f>
        <v>6/5</v>
      </c>
      <c r="C18" s="34">
        <f>'ฉบับที่ 1'!C18</f>
        <v>39581</v>
      </c>
      <c r="D18" s="46" t="str">
        <f>'ฉบับที่ 1'!D18</f>
        <v>นางสาว ชญานิศ  ธนโกเศศ</v>
      </c>
      <c r="E18" s="11">
        <f>'ฉบับที่ 1'!E18</f>
        <v>2</v>
      </c>
      <c r="F18" s="12" t="str">
        <f t="shared" si="0"/>
        <v>หญิง</v>
      </c>
      <c r="G18" s="12" t="str">
        <f>'ฉบับที่ 1'!AF18</f>
        <v>0</v>
      </c>
      <c r="H18" s="11" t="str">
        <f t="shared" si="1"/>
        <v>เสี่ยง/มีปัญหา</v>
      </c>
      <c r="I18" s="11" t="str">
        <f>'ฉบับที่ 1'!AI18</f>
        <v>0</v>
      </c>
      <c r="J18" s="11" t="str">
        <f t="shared" si="2"/>
        <v>เสี่ยง/มีปัญหา</v>
      </c>
      <c r="K18" s="11" t="str">
        <f>'ฉบับที่ 1'!AM18</f>
        <v>0</v>
      </c>
      <c r="L18" s="11" t="str">
        <f t="shared" si="3"/>
        <v>เสี่ยง/มีปัญหา</v>
      </c>
      <c r="M18" s="11" t="str">
        <f>'ฉบับที่ 1'!AQ18</f>
        <v>0</v>
      </c>
      <c r="N18" s="11" t="str">
        <f t="shared" si="4"/>
        <v>เสี่ยง/มีปัญหา</v>
      </c>
      <c r="O18" s="11" t="str">
        <f>'ฉบับที่ 1'!AS18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5" t="s">
        <v>80</v>
      </c>
      <c r="B19" s="11" t="str">
        <f>'ฉบับที่ 1'!B19</f>
        <v>6/5</v>
      </c>
      <c r="C19" s="34">
        <f>'ฉบับที่ 1'!C19</f>
        <v>39586</v>
      </c>
      <c r="D19" s="46" t="str">
        <f>'ฉบับที่ 1'!D19</f>
        <v>นางสาว ธนาสิริ  ด้วงทิพย์</v>
      </c>
      <c r="E19" s="11">
        <f>'ฉบับที่ 1'!E19</f>
        <v>2</v>
      </c>
      <c r="F19" s="12" t="str">
        <f t="shared" si="0"/>
        <v>หญิง</v>
      </c>
      <c r="G19" s="12" t="str">
        <f>'ฉบับที่ 1'!AF19</f>
        <v>0</v>
      </c>
      <c r="H19" s="11" t="str">
        <f t="shared" si="1"/>
        <v>เสี่ยง/มีปัญหา</v>
      </c>
      <c r="I19" s="11" t="str">
        <f>'ฉบับที่ 1'!AI19</f>
        <v>0</v>
      </c>
      <c r="J19" s="11" t="str">
        <f t="shared" si="2"/>
        <v>เสี่ยง/มีปัญหา</v>
      </c>
      <c r="K19" s="11" t="str">
        <f>'ฉบับที่ 1'!AM19</f>
        <v>0</v>
      </c>
      <c r="L19" s="11" t="str">
        <f t="shared" si="3"/>
        <v>เสี่ยง/มีปัญหา</v>
      </c>
      <c r="M19" s="11" t="str">
        <f>'ฉบับที่ 1'!AQ19</f>
        <v>0</v>
      </c>
      <c r="N19" s="11" t="str">
        <f t="shared" si="4"/>
        <v>เสี่ยง/มีปัญหา</v>
      </c>
      <c r="O19" s="11" t="str">
        <f>'ฉบับที่ 1'!AS19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7" t="s">
        <v>29</v>
      </c>
      <c r="B20" s="11" t="str">
        <f>'ฉบับที่ 1'!B20</f>
        <v>6/5</v>
      </c>
      <c r="C20" s="34">
        <f>'ฉบับที่ 1'!C20</f>
        <v>39588</v>
      </c>
      <c r="D20" s="46" t="str">
        <f>'ฉบับที่ 1'!D20</f>
        <v>นางสาว ธัญญาลักษณ์  ทาระแพน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1'!AF20</f>
        <v>0</v>
      </c>
      <c r="H20" s="11" t="str">
        <f t="shared" si="1"/>
        <v>เสี่ยง/มีปัญหา</v>
      </c>
      <c r="I20" s="11" t="str">
        <f>'ฉบับที่ 1'!AI20</f>
        <v>0</v>
      </c>
      <c r="J20" s="11" t="str">
        <f t="shared" si="2"/>
        <v>เสี่ยง/มีปัญหา</v>
      </c>
      <c r="K20" s="11" t="str">
        <f>'ฉบับที่ 1'!AM20</f>
        <v>0</v>
      </c>
      <c r="L20" s="11" t="str">
        <f t="shared" si="3"/>
        <v>เสี่ยง/มีปัญหา</v>
      </c>
      <c r="M20" s="11" t="str">
        <f>'ฉบับที่ 1'!AQ20</f>
        <v>0</v>
      </c>
      <c r="N20" s="11" t="str">
        <f t="shared" si="4"/>
        <v>เสี่ยง/มีปัญหา</v>
      </c>
      <c r="O20" s="11" t="str">
        <f>'ฉบับที่ 1'!AS20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</row>
    <row r="21" spans="1:31" ht="18" customHeight="1">
      <c r="A21" s="47" t="s">
        <v>30</v>
      </c>
      <c r="B21" s="11" t="str">
        <f>'ฉบับที่ 1'!B21</f>
        <v>6/5</v>
      </c>
      <c r="C21" s="34">
        <f>'ฉบับที่ 1'!C21</f>
        <v>39608</v>
      </c>
      <c r="D21" s="46" t="str">
        <f>'ฉบับที่ 1'!D21</f>
        <v>นางสาว อภิญญา  ผ่องใส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1'!AF21</f>
        <v>0</v>
      </c>
      <c r="H21" s="11" t="str">
        <f t="shared" si="1"/>
        <v>เสี่ยง/มีปัญหา</v>
      </c>
      <c r="I21" s="11" t="str">
        <f>'ฉบับที่ 1'!AI21</f>
        <v>0</v>
      </c>
      <c r="J21" s="11" t="str">
        <f t="shared" si="2"/>
        <v>เสี่ยง/มีปัญหา</v>
      </c>
      <c r="K21" s="11" t="str">
        <f>'ฉบับที่ 1'!AM21</f>
        <v>0</v>
      </c>
      <c r="L21" s="11" t="str">
        <f t="shared" si="3"/>
        <v>เสี่ยง/มีปัญหา</v>
      </c>
      <c r="M21" s="11" t="str">
        <f>'ฉบับที่ 1'!AQ21</f>
        <v>0</v>
      </c>
      <c r="N21" s="11" t="str">
        <f t="shared" si="4"/>
        <v>เสี่ยง/มีปัญหา</v>
      </c>
      <c r="O21" s="11" t="str">
        <f>'ฉบับที่ 1'!AS21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</row>
    <row r="22" spans="1:31" ht="18" customHeight="1">
      <c r="A22" s="47" t="s">
        <v>31</v>
      </c>
      <c r="B22" s="11" t="str">
        <f>'ฉบับที่ 1'!B22</f>
        <v>6/5</v>
      </c>
      <c r="C22" s="34">
        <f>'ฉบับที่ 1'!C22</f>
        <v>39609</v>
      </c>
      <c r="D22" s="46" t="str">
        <f>'ฉบับที่ 1'!D22</f>
        <v>นางสาว อารยา  เอมพันธ์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1'!AF22</f>
        <v>0</v>
      </c>
      <c r="H22" s="11" t="str">
        <f t="shared" si="1"/>
        <v>เสี่ยง/มีปัญหา</v>
      </c>
      <c r="I22" s="11" t="str">
        <f>'ฉบับที่ 1'!AI22</f>
        <v>0</v>
      </c>
      <c r="J22" s="11" t="str">
        <f t="shared" si="2"/>
        <v>เสี่ยง/มีปัญหา</v>
      </c>
      <c r="K22" s="11" t="str">
        <f>'ฉบับที่ 1'!AM22</f>
        <v>0</v>
      </c>
      <c r="L22" s="11" t="str">
        <f t="shared" si="3"/>
        <v>เสี่ยง/มีปัญหา</v>
      </c>
      <c r="M22" s="11" t="str">
        <f>'ฉบับที่ 1'!AQ22</f>
        <v>0</v>
      </c>
      <c r="N22" s="11" t="str">
        <f t="shared" si="4"/>
        <v>เสี่ยง/มีปัญหา</v>
      </c>
      <c r="O22" s="11" t="str">
        <f>'ฉบับที่ 1'!AS22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</row>
    <row r="23" spans="1:31" ht="18" customHeight="1">
      <c r="A23" s="47" t="s">
        <v>56</v>
      </c>
      <c r="B23" s="11" t="str">
        <f>'ฉบับที่ 1'!B23</f>
        <v>6/5</v>
      </c>
      <c r="C23" s="34">
        <f>'ฉบับที่ 1'!C23</f>
        <v>39637</v>
      </c>
      <c r="D23" s="46" t="str">
        <f>'ฉบับที่ 1'!D23</f>
        <v>นางสาว มัทนียา  อร่ามโสภา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1'!AF23</f>
        <v>0</v>
      </c>
      <c r="H23" s="11" t="str">
        <f t="shared" si="1"/>
        <v>เสี่ยง/มีปัญหา</v>
      </c>
      <c r="I23" s="11" t="str">
        <f>'ฉบับที่ 1'!AI23</f>
        <v>0</v>
      </c>
      <c r="J23" s="11" t="str">
        <f t="shared" si="2"/>
        <v>เสี่ยง/มีปัญหา</v>
      </c>
      <c r="K23" s="11" t="str">
        <f>'ฉบับที่ 1'!AM23</f>
        <v>0</v>
      </c>
      <c r="L23" s="11" t="str">
        <f t="shared" si="3"/>
        <v>เสี่ยง/มีปัญหา</v>
      </c>
      <c r="M23" s="11" t="str">
        <f>'ฉบับที่ 1'!AQ23</f>
        <v>0</v>
      </c>
      <c r="N23" s="11" t="str">
        <f t="shared" si="4"/>
        <v>เสี่ยง/มีปัญหา</v>
      </c>
      <c r="O23" s="11" t="str">
        <f>'ฉบับที่ 1'!AS23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</row>
    <row r="24" spans="1:31" ht="18" customHeight="1">
      <c r="A24" s="45" t="s">
        <v>57</v>
      </c>
      <c r="B24" s="11" t="str">
        <f>'ฉบับที่ 1'!B24</f>
        <v>6/5</v>
      </c>
      <c r="C24" s="34">
        <f>'ฉบับที่ 1'!C24</f>
        <v>39641</v>
      </c>
      <c r="D24" s="46" t="str">
        <f>'ฉบับที่ 1'!D24</f>
        <v>นางสาว นาเดีย  โปสะยะบุตร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1'!AF24</f>
        <v>0</v>
      </c>
      <c r="H24" s="11" t="str">
        <f t="shared" si="1"/>
        <v>เสี่ยง/มีปัญหา</v>
      </c>
      <c r="I24" s="11" t="str">
        <f>'ฉบับที่ 1'!AI24</f>
        <v>0</v>
      </c>
      <c r="J24" s="11" t="str">
        <f t="shared" si="2"/>
        <v>เสี่ยง/มีปัญหา</v>
      </c>
      <c r="K24" s="11" t="str">
        <f>'ฉบับที่ 1'!AM24</f>
        <v>0</v>
      </c>
      <c r="L24" s="11" t="str">
        <f t="shared" si="3"/>
        <v>เสี่ยง/มีปัญหา</v>
      </c>
      <c r="M24" s="11" t="str">
        <f>'ฉบับที่ 1'!AQ24</f>
        <v>0</v>
      </c>
      <c r="N24" s="11" t="str">
        <f t="shared" si="4"/>
        <v>เสี่ยง/มีปัญหา</v>
      </c>
      <c r="O24" s="11" t="str">
        <f>'ฉบับที่ 1'!AS24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</row>
    <row r="25" spans="1:19" ht="18" customHeight="1">
      <c r="A25" s="47" t="s">
        <v>58</v>
      </c>
      <c r="B25" s="11" t="str">
        <f>'ฉบับที่ 1'!B25</f>
        <v>6/5</v>
      </c>
      <c r="C25" s="34">
        <f>'ฉบับที่ 1'!C25</f>
        <v>39643</v>
      </c>
      <c r="D25" s="46" t="str">
        <f>'ฉบับที่ 1'!D25</f>
        <v>นางสาว ปริศนา  แว่นไธสง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1'!AF25</f>
        <v>0</v>
      </c>
      <c r="H25" s="11" t="str">
        <f t="shared" si="1"/>
        <v>เสี่ยง/มีปัญหา</v>
      </c>
      <c r="I25" s="11" t="str">
        <f>'ฉบับที่ 1'!AI25</f>
        <v>0</v>
      </c>
      <c r="J25" s="11" t="str">
        <f t="shared" si="2"/>
        <v>เสี่ยง/มีปัญหา</v>
      </c>
      <c r="K25" s="11" t="str">
        <f>'ฉบับที่ 1'!AM25</f>
        <v>0</v>
      </c>
      <c r="L25" s="11" t="str">
        <f t="shared" si="3"/>
        <v>เสี่ยง/มีปัญหา</v>
      </c>
      <c r="M25" s="11" t="str">
        <f>'ฉบับที่ 1'!AQ25</f>
        <v>0</v>
      </c>
      <c r="N25" s="11" t="str">
        <f t="shared" si="4"/>
        <v>เสี่ยง/มีปัญหา</v>
      </c>
      <c r="O25" s="11" t="str">
        <f>'ฉบับที่ 1'!AS25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7" t="s">
        <v>59</v>
      </c>
      <c r="B26" s="11" t="str">
        <f>'ฉบับที่ 1'!B26</f>
        <v>6/5</v>
      </c>
      <c r="C26" s="34">
        <f>'ฉบับที่ 1'!C26</f>
        <v>39648</v>
      </c>
      <c r="D26" s="46" t="str">
        <f>'ฉบับที่ 1'!D26</f>
        <v>นางสาว วราภรณ์  ประดิษฐ์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1'!AF26</f>
        <v>0</v>
      </c>
      <c r="H26" s="11" t="str">
        <f t="shared" si="1"/>
        <v>เสี่ยง/มีปัญหา</v>
      </c>
      <c r="I26" s="11" t="str">
        <f>'ฉบับที่ 1'!AI26</f>
        <v>0</v>
      </c>
      <c r="J26" s="11" t="str">
        <f t="shared" si="2"/>
        <v>เสี่ยง/มีปัญหา</v>
      </c>
      <c r="K26" s="11" t="str">
        <f>'ฉบับที่ 1'!AM26</f>
        <v>0</v>
      </c>
      <c r="L26" s="11" t="str">
        <f t="shared" si="3"/>
        <v>เสี่ยง/มีปัญหา</v>
      </c>
      <c r="M26" s="11" t="str">
        <f>'ฉบับที่ 1'!AQ26</f>
        <v>0</v>
      </c>
      <c r="N26" s="11" t="str">
        <f t="shared" si="4"/>
        <v>เสี่ยง/มีปัญหา</v>
      </c>
      <c r="O26" s="11" t="str">
        <f>'ฉบับที่ 1'!AS26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7" t="s">
        <v>0</v>
      </c>
      <c r="B27" s="11" t="str">
        <f>'ฉบับที่ 1'!B27</f>
        <v>6/5</v>
      </c>
      <c r="C27" s="34">
        <f>'ฉบับที่ 1'!C27</f>
        <v>39686</v>
      </c>
      <c r="D27" s="46" t="str">
        <f>'ฉบับที่ 1'!D27</f>
        <v>นางสาว ญาณิศา  สังข์ทอง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1'!AF27</f>
        <v>0</v>
      </c>
      <c r="H27" s="11" t="str">
        <f t="shared" si="1"/>
        <v>เสี่ยง/มีปัญหา</v>
      </c>
      <c r="I27" s="11" t="str">
        <f>'ฉบับที่ 1'!AI27</f>
        <v>0</v>
      </c>
      <c r="J27" s="11" t="str">
        <f t="shared" si="2"/>
        <v>เสี่ยง/มีปัญหา</v>
      </c>
      <c r="K27" s="11" t="str">
        <f>'ฉบับที่ 1'!AM27</f>
        <v>0</v>
      </c>
      <c r="L27" s="11" t="str">
        <f t="shared" si="3"/>
        <v>เสี่ยง/มีปัญหา</v>
      </c>
      <c r="M27" s="11" t="str">
        <f>'ฉบับที่ 1'!AQ27</f>
        <v>0</v>
      </c>
      <c r="N27" s="11" t="str">
        <f t="shared" si="4"/>
        <v>เสี่ยง/มีปัญหา</v>
      </c>
      <c r="O27" s="11" t="str">
        <f>'ฉบับที่ 1'!AS27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7" t="s">
        <v>1</v>
      </c>
      <c r="B28" s="11" t="str">
        <f>'ฉบับที่ 1'!B28</f>
        <v>6/5</v>
      </c>
      <c r="C28" s="34">
        <f>'ฉบับที่ 1'!C28</f>
        <v>39689</v>
      </c>
      <c r="D28" s="46" t="str">
        <f>'ฉบับที่ 1'!D28</f>
        <v>นางสาว ธัญญาลักษณ์  สายสุวรรณ์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1'!AF28</f>
        <v>0</v>
      </c>
      <c r="H28" s="11" t="str">
        <f t="shared" si="1"/>
        <v>เสี่ยง/มีปัญหา</v>
      </c>
      <c r="I28" s="11" t="str">
        <f>'ฉบับที่ 1'!AI28</f>
        <v>0</v>
      </c>
      <c r="J28" s="11" t="str">
        <f t="shared" si="2"/>
        <v>เสี่ยง/มีปัญหา</v>
      </c>
      <c r="K28" s="11" t="str">
        <f>'ฉบับที่ 1'!AM28</f>
        <v>0</v>
      </c>
      <c r="L28" s="11" t="str">
        <f t="shared" si="3"/>
        <v>เสี่ยง/มีปัญหา</v>
      </c>
      <c r="M28" s="11" t="str">
        <f>'ฉบับที่ 1'!AQ28</f>
        <v>0</v>
      </c>
      <c r="N28" s="11" t="str">
        <f t="shared" si="4"/>
        <v>เสี่ยง/มีปัญหา</v>
      </c>
      <c r="O28" s="11" t="str">
        <f>'ฉบับที่ 1'!AS28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5" t="s">
        <v>2</v>
      </c>
      <c r="B29" s="11" t="str">
        <f>'ฉบับที่ 1'!B29</f>
        <v>6/5</v>
      </c>
      <c r="C29" s="34">
        <f>'ฉบับที่ 1'!C29</f>
        <v>39695</v>
      </c>
      <c r="D29" s="46" t="str">
        <f>'ฉบับที่ 1'!D29</f>
        <v>นางสาว พลอยตะวัน  เกาะพราห์ม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1'!AF29</f>
        <v>0</v>
      </c>
      <c r="H29" s="11" t="str">
        <f t="shared" si="1"/>
        <v>เสี่ยง/มีปัญหา</v>
      </c>
      <c r="I29" s="11" t="str">
        <f>'ฉบับที่ 1'!AI29</f>
        <v>0</v>
      </c>
      <c r="J29" s="11" t="str">
        <f t="shared" si="2"/>
        <v>เสี่ยง/มีปัญหา</v>
      </c>
      <c r="K29" s="11" t="str">
        <f>'ฉบับที่ 1'!AM29</f>
        <v>0</v>
      </c>
      <c r="L29" s="11" t="str">
        <f t="shared" si="3"/>
        <v>เสี่ยง/มีปัญหา</v>
      </c>
      <c r="M29" s="11" t="str">
        <f>'ฉบับที่ 1'!AQ29</f>
        <v>0</v>
      </c>
      <c r="N29" s="11" t="str">
        <f t="shared" si="4"/>
        <v>เสี่ยง/มีปัญหา</v>
      </c>
      <c r="O29" s="11" t="str">
        <f>'ฉบับที่ 1'!AS29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7" t="s">
        <v>3</v>
      </c>
      <c r="B30" s="11" t="str">
        <f>'ฉบับที่ 1'!B30</f>
        <v>6/5</v>
      </c>
      <c r="C30" s="34">
        <f>'ฉบับที่ 1'!C30</f>
        <v>39699</v>
      </c>
      <c r="D30" s="46" t="str">
        <f>'ฉบับที่ 1'!D30</f>
        <v>นางสาว รัตนา  หวังโสภารักษ์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1'!AF30</f>
        <v>0</v>
      </c>
      <c r="H30" s="11" t="str">
        <f t="shared" si="1"/>
        <v>เสี่ยง/มีปัญหา</v>
      </c>
      <c r="I30" s="11" t="str">
        <f>'ฉบับที่ 1'!AI30</f>
        <v>0</v>
      </c>
      <c r="J30" s="11" t="str">
        <f t="shared" si="2"/>
        <v>เสี่ยง/มีปัญหา</v>
      </c>
      <c r="K30" s="11" t="str">
        <f>'ฉบับที่ 1'!AM30</f>
        <v>0</v>
      </c>
      <c r="L30" s="11" t="str">
        <f t="shared" si="3"/>
        <v>เสี่ยง/มีปัญหา</v>
      </c>
      <c r="M30" s="11" t="str">
        <f>'ฉบับที่ 1'!AQ30</f>
        <v>0</v>
      </c>
      <c r="N30" s="11" t="str">
        <f t="shared" si="4"/>
        <v>เสี่ยง/มีปัญหา</v>
      </c>
      <c r="O30" s="11" t="str">
        <f>'ฉบับที่ 1'!AS30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7" t="s">
        <v>4</v>
      </c>
      <c r="B31" s="11" t="str">
        <f>'ฉบับที่ 1'!B31</f>
        <v>6/5</v>
      </c>
      <c r="C31" s="34">
        <f>'ฉบับที่ 1'!C31</f>
        <v>39707</v>
      </c>
      <c r="D31" s="46" t="str">
        <f>'ฉบับที่ 1'!D31</f>
        <v>นางสาว สุวิดา  ชุติเชาวน์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1'!AF31</f>
        <v>0</v>
      </c>
      <c r="H31" s="11" t="str">
        <f t="shared" si="1"/>
        <v>เสี่ยง/มีปัญหา</v>
      </c>
      <c r="I31" s="11" t="str">
        <f>'ฉบับที่ 1'!AI31</f>
        <v>0</v>
      </c>
      <c r="J31" s="11" t="str">
        <f t="shared" si="2"/>
        <v>เสี่ยง/มีปัญหา</v>
      </c>
      <c r="K31" s="11" t="str">
        <f>'ฉบับที่ 1'!AM31</f>
        <v>0</v>
      </c>
      <c r="L31" s="11" t="str">
        <f t="shared" si="3"/>
        <v>เสี่ยง/มีปัญหา</v>
      </c>
      <c r="M31" s="11" t="str">
        <f>'ฉบับที่ 1'!AQ31</f>
        <v>0</v>
      </c>
      <c r="N31" s="11" t="str">
        <f t="shared" si="4"/>
        <v>เสี่ยง/มีปัญหา</v>
      </c>
      <c r="O31" s="11" t="str">
        <f>'ฉบับที่ 1'!AS31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7" t="s">
        <v>5</v>
      </c>
      <c r="B32" s="11" t="str">
        <f>'ฉบับที่ 1'!B32</f>
        <v>6/5</v>
      </c>
      <c r="C32" s="34">
        <f>'ฉบับที่ 1'!C32</f>
        <v>39789</v>
      </c>
      <c r="D32" s="46" t="str">
        <f>'ฉบับที่ 1'!D32</f>
        <v>นางสาว ณัฐธนาภา  เทพพงษ์เพชร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1'!AF32</f>
        <v>0</v>
      </c>
      <c r="H32" s="11" t="str">
        <f t="shared" si="1"/>
        <v>เสี่ยง/มีปัญหา</v>
      </c>
      <c r="I32" s="11" t="str">
        <f>'ฉบับที่ 1'!AI32</f>
        <v>0</v>
      </c>
      <c r="J32" s="11" t="str">
        <f t="shared" si="2"/>
        <v>เสี่ยง/มีปัญหา</v>
      </c>
      <c r="K32" s="11" t="str">
        <f>'ฉบับที่ 1'!AM32</f>
        <v>0</v>
      </c>
      <c r="L32" s="11" t="str">
        <f t="shared" si="3"/>
        <v>เสี่ยง/มีปัญหา</v>
      </c>
      <c r="M32" s="11" t="str">
        <f>'ฉบับที่ 1'!AQ32</f>
        <v>0</v>
      </c>
      <c r="N32" s="11" t="str">
        <f t="shared" si="4"/>
        <v>เสี่ยง/มีปัญหา</v>
      </c>
      <c r="O32" s="11" t="str">
        <f>'ฉบับที่ 1'!AS32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7" t="s">
        <v>6</v>
      </c>
      <c r="B33" s="11" t="str">
        <f>'ฉบับที่ 1'!B33</f>
        <v>6/5</v>
      </c>
      <c r="C33" s="34">
        <f>'ฉบับที่ 1'!C33</f>
        <v>39798</v>
      </c>
      <c r="D33" s="46" t="str">
        <f>'ฉบับที่ 1'!D33</f>
        <v>นางสาว รัตนาภรณ์  ลำภู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1'!AF33</f>
        <v>0</v>
      </c>
      <c r="H33" s="11" t="str">
        <f t="shared" si="1"/>
        <v>เสี่ยง/มีปัญหา</v>
      </c>
      <c r="I33" s="11" t="str">
        <f>'ฉบับที่ 1'!AI33</f>
        <v>0</v>
      </c>
      <c r="J33" s="11" t="str">
        <f t="shared" si="2"/>
        <v>เสี่ยง/มีปัญหา</v>
      </c>
      <c r="K33" s="11" t="str">
        <f>'ฉบับที่ 1'!AM33</f>
        <v>0</v>
      </c>
      <c r="L33" s="11" t="str">
        <f t="shared" si="3"/>
        <v>เสี่ยง/มีปัญหา</v>
      </c>
      <c r="M33" s="11" t="str">
        <f>'ฉบับที่ 1'!AQ33</f>
        <v>0</v>
      </c>
      <c r="N33" s="11" t="str">
        <f t="shared" si="4"/>
        <v>เสี่ยง/มีปัญหา</v>
      </c>
      <c r="O33" s="11" t="str">
        <f>'ฉบับที่ 1'!AS33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5" t="s">
        <v>7</v>
      </c>
      <c r="B34" s="11" t="str">
        <f>'ฉบับที่ 1'!B34</f>
        <v>6/5</v>
      </c>
      <c r="C34" s="34">
        <f>'ฉบับที่ 1'!C34</f>
        <v>39800</v>
      </c>
      <c r="D34" s="46" t="str">
        <f>'ฉบับที่ 1'!D34</f>
        <v>นางสาว วราภรณ์  คล่องแคล่ว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1'!AF34</f>
        <v>0</v>
      </c>
      <c r="H34" s="11" t="str">
        <f t="shared" si="1"/>
        <v>เสี่ยง/มีปัญหา</v>
      </c>
      <c r="I34" s="11" t="str">
        <f>'ฉบับที่ 1'!AI34</f>
        <v>0</v>
      </c>
      <c r="J34" s="11" t="str">
        <f t="shared" si="2"/>
        <v>เสี่ยง/มีปัญหา</v>
      </c>
      <c r="K34" s="11" t="str">
        <f>'ฉบับที่ 1'!AM34</f>
        <v>0</v>
      </c>
      <c r="L34" s="11" t="str">
        <f t="shared" si="3"/>
        <v>เสี่ยง/มีปัญหา</v>
      </c>
      <c r="M34" s="11" t="str">
        <f>'ฉบับที่ 1'!AQ34</f>
        <v>0</v>
      </c>
      <c r="N34" s="11" t="str">
        <f t="shared" si="4"/>
        <v>เสี่ยง/มีปัญหา</v>
      </c>
      <c r="O34" s="11" t="str">
        <f>'ฉบับที่ 1'!AS34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7" t="s">
        <v>8</v>
      </c>
      <c r="B35" s="11" t="str">
        <f>'ฉบับที่ 1'!B35</f>
        <v>6/5</v>
      </c>
      <c r="C35" s="34">
        <f>'ฉบับที่ 1'!C35</f>
        <v>39839</v>
      </c>
      <c r="D35" s="46" t="str">
        <f>'ฉบับที่ 1'!D35</f>
        <v>นางสาว ธนัชชา  พลวิชัย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1'!AF35</f>
        <v>0</v>
      </c>
      <c r="H35" s="11" t="str">
        <f t="shared" si="1"/>
        <v>เสี่ยง/มีปัญหา</v>
      </c>
      <c r="I35" s="11" t="str">
        <f>'ฉบับที่ 1'!AI35</f>
        <v>0</v>
      </c>
      <c r="J35" s="11" t="str">
        <f t="shared" si="2"/>
        <v>เสี่ยง/มีปัญหา</v>
      </c>
      <c r="K35" s="11" t="str">
        <f>'ฉบับที่ 1'!AM35</f>
        <v>0</v>
      </c>
      <c r="L35" s="11" t="str">
        <f t="shared" si="3"/>
        <v>เสี่ยง/มีปัญหา</v>
      </c>
      <c r="M35" s="11" t="str">
        <f>'ฉบับที่ 1'!AQ35</f>
        <v>0</v>
      </c>
      <c r="N35" s="11" t="str">
        <f t="shared" si="4"/>
        <v>เสี่ยง/มีปัญหา</v>
      </c>
      <c r="O35" s="11" t="str">
        <f>'ฉบับที่ 1'!AS35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7" t="s">
        <v>9</v>
      </c>
      <c r="B36" s="11" t="str">
        <f>'ฉบับที่ 1'!B36</f>
        <v>6/5</v>
      </c>
      <c r="C36" s="34">
        <f>'ฉบับที่ 1'!C36</f>
        <v>39851</v>
      </c>
      <c r="D36" s="46" t="str">
        <f>'ฉบับที่ 1'!D36</f>
        <v>นางสาว วลินดา  วงศ์ใหญ่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1'!AF36</f>
        <v>0</v>
      </c>
      <c r="H36" s="11" t="str">
        <f t="shared" si="1"/>
        <v>เสี่ยง/มีปัญหา</v>
      </c>
      <c r="I36" s="11" t="str">
        <f>'ฉบับที่ 1'!AI36</f>
        <v>0</v>
      </c>
      <c r="J36" s="11" t="str">
        <f t="shared" si="2"/>
        <v>เสี่ยง/มีปัญหา</v>
      </c>
      <c r="K36" s="11" t="str">
        <f>'ฉบับที่ 1'!AM36</f>
        <v>0</v>
      </c>
      <c r="L36" s="11" t="str">
        <f t="shared" si="3"/>
        <v>เสี่ยง/มีปัญหา</v>
      </c>
      <c r="M36" s="11" t="str">
        <f>'ฉบับที่ 1'!AQ36</f>
        <v>0</v>
      </c>
      <c r="N36" s="11" t="str">
        <f t="shared" si="4"/>
        <v>เสี่ยง/มีปัญหา</v>
      </c>
      <c r="O36" s="11" t="str">
        <f>'ฉบับที่ 1'!AS36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7" t="s">
        <v>10</v>
      </c>
      <c r="B37" s="11" t="str">
        <f>'ฉบับที่ 1'!B37</f>
        <v>6/5</v>
      </c>
      <c r="C37" s="34">
        <f>'ฉบับที่ 1'!C37</f>
        <v>39856</v>
      </c>
      <c r="D37" s="46" t="str">
        <f>'ฉบับที่ 1'!D37</f>
        <v>นางสาว สุนิสา  ศรีชม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1'!AF37</f>
        <v>0</v>
      </c>
      <c r="H37" s="11" t="str">
        <f t="shared" si="1"/>
        <v>เสี่ยง/มีปัญหา</v>
      </c>
      <c r="I37" s="11" t="str">
        <f>'ฉบับที่ 1'!AI37</f>
        <v>0</v>
      </c>
      <c r="J37" s="11" t="str">
        <f t="shared" si="2"/>
        <v>เสี่ยง/มีปัญหา</v>
      </c>
      <c r="K37" s="11" t="str">
        <f>'ฉบับที่ 1'!AM37</f>
        <v>0</v>
      </c>
      <c r="L37" s="11" t="str">
        <f t="shared" si="3"/>
        <v>เสี่ยง/มีปัญหา</v>
      </c>
      <c r="M37" s="11" t="str">
        <f>'ฉบับที่ 1'!AQ37</f>
        <v>0</v>
      </c>
      <c r="N37" s="11" t="str">
        <f t="shared" si="4"/>
        <v>เสี่ยง/มีปัญหา</v>
      </c>
      <c r="O37" s="11" t="str">
        <f>'ฉบับที่ 1'!AS37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7" t="s">
        <v>11</v>
      </c>
      <c r="B38" s="11" t="str">
        <f>'ฉบับที่ 1'!B38</f>
        <v>6/5</v>
      </c>
      <c r="C38" s="34">
        <f>'ฉบับที่ 1'!C38</f>
        <v>39885</v>
      </c>
      <c r="D38" s="46" t="str">
        <f>'ฉบับที่ 1'!D38</f>
        <v>นางสาว ชุตินันท์  ละอองเอก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1'!AF38</f>
        <v>0</v>
      </c>
      <c r="H38" s="11" t="str">
        <f t="shared" si="1"/>
        <v>เสี่ยง/มีปัญหา</v>
      </c>
      <c r="I38" s="11" t="str">
        <f>'ฉบับที่ 1'!AI38</f>
        <v>0</v>
      </c>
      <c r="J38" s="11" t="str">
        <f t="shared" si="2"/>
        <v>เสี่ยง/มีปัญหา</v>
      </c>
      <c r="K38" s="11" t="str">
        <f>'ฉบับที่ 1'!AM38</f>
        <v>0</v>
      </c>
      <c r="L38" s="11" t="str">
        <f t="shared" si="3"/>
        <v>เสี่ยง/มีปัญหา</v>
      </c>
      <c r="M38" s="11" t="str">
        <f>'ฉบับที่ 1'!AQ38</f>
        <v>0</v>
      </c>
      <c r="N38" s="11" t="str">
        <f t="shared" si="4"/>
        <v>เสี่ยง/มีปัญหา</v>
      </c>
      <c r="O38" s="11" t="str">
        <f>'ฉบับที่ 1'!AS38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5" t="s">
        <v>12</v>
      </c>
      <c r="B39" s="11" t="str">
        <f>'ฉบับที่ 1'!B39</f>
        <v>6/5</v>
      </c>
      <c r="C39" s="34">
        <f>'ฉบับที่ 1'!C39</f>
        <v>39889</v>
      </c>
      <c r="D39" s="46" t="str">
        <f>'ฉบับที่ 1'!D39</f>
        <v>นางสาว เบญญาภา  คำภา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1'!AF39</f>
        <v>0</v>
      </c>
      <c r="H39" s="11" t="str">
        <f t="shared" si="1"/>
        <v>เสี่ยง/มีปัญหา</v>
      </c>
      <c r="I39" s="11" t="str">
        <f>'ฉบับที่ 1'!AI39</f>
        <v>0</v>
      </c>
      <c r="J39" s="11" t="str">
        <f t="shared" si="2"/>
        <v>เสี่ยง/มีปัญหา</v>
      </c>
      <c r="K39" s="11" t="str">
        <f>'ฉบับที่ 1'!AM39</f>
        <v>0</v>
      </c>
      <c r="L39" s="11" t="str">
        <f t="shared" si="3"/>
        <v>เสี่ยง/มีปัญหา</v>
      </c>
      <c r="M39" s="11" t="str">
        <f>'ฉบับที่ 1'!AQ39</f>
        <v>0</v>
      </c>
      <c r="N39" s="11" t="str">
        <f t="shared" si="4"/>
        <v>เสี่ยง/มีปัญหา</v>
      </c>
      <c r="O39" s="11" t="str">
        <f>'ฉบับที่ 1'!AS39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7" t="s">
        <v>13</v>
      </c>
      <c r="B40" s="11" t="str">
        <f>'ฉบับที่ 1'!B40</f>
        <v>6/5</v>
      </c>
      <c r="C40" s="34">
        <f>'ฉบับที่ 1'!C40</f>
        <v>39891</v>
      </c>
      <c r="D40" s="46" t="str">
        <f>'ฉบับที่ 1'!D40</f>
        <v>นางสาว ปิยธิดา  ลี่แตง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1'!AF40</f>
        <v>0</v>
      </c>
      <c r="H40" s="11" t="str">
        <f t="shared" si="1"/>
        <v>เสี่ยง/มีปัญหา</v>
      </c>
      <c r="I40" s="11" t="str">
        <f>'ฉบับที่ 1'!AI40</f>
        <v>0</v>
      </c>
      <c r="J40" s="11" t="str">
        <f t="shared" si="2"/>
        <v>เสี่ยง/มีปัญหา</v>
      </c>
      <c r="K40" s="11" t="str">
        <f>'ฉบับที่ 1'!AM40</f>
        <v>0</v>
      </c>
      <c r="L40" s="11" t="str">
        <f t="shared" si="3"/>
        <v>เสี่ยง/มีปัญหา</v>
      </c>
      <c r="M40" s="11" t="str">
        <f>'ฉบับที่ 1'!AQ40</f>
        <v>0</v>
      </c>
      <c r="N40" s="11" t="str">
        <f t="shared" si="4"/>
        <v>เสี่ยง/มีปัญหา</v>
      </c>
      <c r="O40" s="11" t="str">
        <f>'ฉบับที่ 1'!AS40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7" t="s">
        <v>14</v>
      </c>
      <c r="B41" s="11" t="str">
        <f>'ฉบับที่ 1'!B41</f>
        <v>6/5</v>
      </c>
      <c r="C41" s="34">
        <f>'ฉบับที่ 1'!C41</f>
        <v>39898</v>
      </c>
      <c r="D41" s="46" t="str">
        <f>'ฉบับที่ 1'!D41</f>
        <v>นางสาว ภัทรลภา  แซ่ลัก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1'!AF41</f>
        <v>0</v>
      </c>
      <c r="H41" s="11" t="str">
        <f t="shared" si="1"/>
        <v>เสี่ยง/มีปัญหา</v>
      </c>
      <c r="I41" s="11" t="str">
        <f>'ฉบับที่ 1'!AI41</f>
        <v>0</v>
      </c>
      <c r="J41" s="11" t="str">
        <f t="shared" si="2"/>
        <v>เสี่ยง/มีปัญหา</v>
      </c>
      <c r="K41" s="11" t="str">
        <f>'ฉบับที่ 1'!AM41</f>
        <v>0</v>
      </c>
      <c r="L41" s="11" t="str">
        <f t="shared" si="3"/>
        <v>เสี่ยง/มีปัญหา</v>
      </c>
      <c r="M41" s="11" t="str">
        <f>'ฉบับที่ 1'!AQ41</f>
        <v>0</v>
      </c>
      <c r="N41" s="11" t="str">
        <f t="shared" si="4"/>
        <v>เสี่ยง/มีปัญหา</v>
      </c>
      <c r="O41" s="11" t="str">
        <f>'ฉบับที่ 1'!AS41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7" t="s">
        <v>15</v>
      </c>
      <c r="B42" s="11" t="str">
        <f>'ฉบับที่ 1'!B42</f>
        <v>6/5</v>
      </c>
      <c r="C42" s="34">
        <f>'ฉบับที่ 1'!C42</f>
        <v>39938</v>
      </c>
      <c r="D42" s="46" t="str">
        <f>'ฉบับที่ 1'!D42</f>
        <v>นางสาว จิตตินี  ฉัตรวัฒนาสกุล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1'!AF42</f>
        <v>0</v>
      </c>
      <c r="H42" s="11" t="str">
        <f t="shared" si="1"/>
        <v>เสี่ยง/มีปัญหา</v>
      </c>
      <c r="I42" s="11" t="str">
        <f>'ฉบับที่ 1'!AI42</f>
        <v>0</v>
      </c>
      <c r="J42" s="11" t="str">
        <f t="shared" si="2"/>
        <v>เสี่ยง/มีปัญหา</v>
      </c>
      <c r="K42" s="11" t="str">
        <f>'ฉบับที่ 1'!AM42</f>
        <v>0</v>
      </c>
      <c r="L42" s="11" t="str">
        <f t="shared" si="3"/>
        <v>เสี่ยง/มีปัญหา</v>
      </c>
      <c r="M42" s="11" t="str">
        <f>'ฉบับที่ 1'!AQ42</f>
        <v>0</v>
      </c>
      <c r="N42" s="11" t="str">
        <f t="shared" si="4"/>
        <v>เสี่ยง/มีปัญหา</v>
      </c>
      <c r="O42" s="11" t="str">
        <f>'ฉบับที่ 1'!AS42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7" t="s">
        <v>16</v>
      </c>
      <c r="B43" s="11" t="str">
        <f>'ฉบับที่ 1'!B43</f>
        <v>6/5</v>
      </c>
      <c r="C43" s="34">
        <f>'ฉบับที่ 1'!C43</f>
        <v>40121</v>
      </c>
      <c r="D43" s="46" t="str">
        <f>'ฉบับที่ 1'!D43</f>
        <v>นางสาว ชลิตา  เชื้อทอง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1'!AF43</f>
        <v>0</v>
      </c>
      <c r="H43" s="11" t="str">
        <f t="shared" si="1"/>
        <v>เสี่ยง/มีปัญหา</v>
      </c>
      <c r="I43" s="11" t="str">
        <f>'ฉบับที่ 1'!AI43</f>
        <v>0</v>
      </c>
      <c r="J43" s="11" t="str">
        <f t="shared" si="2"/>
        <v>เสี่ยง/มีปัญหา</v>
      </c>
      <c r="K43" s="11" t="str">
        <f>'ฉบับที่ 1'!AM43</f>
        <v>0</v>
      </c>
      <c r="L43" s="11" t="str">
        <f t="shared" si="3"/>
        <v>เสี่ยง/มีปัญหา</v>
      </c>
      <c r="M43" s="11" t="str">
        <f>'ฉบับที่ 1'!AQ43</f>
        <v>0</v>
      </c>
      <c r="N43" s="11" t="str">
        <f t="shared" si="4"/>
        <v>เสี่ยง/มีปัญหา</v>
      </c>
      <c r="O43" s="11" t="str">
        <f>'ฉบับที่ 1'!AS43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5" t="s">
        <v>60</v>
      </c>
      <c r="B44" s="11" t="str">
        <f>'ฉบับที่ 1'!B44</f>
        <v>6/5</v>
      </c>
      <c r="C44" s="34">
        <f>'ฉบับที่ 1'!C44</f>
        <v>40125</v>
      </c>
      <c r="D44" s="46" t="str">
        <f>'ฉบับที่ 1'!D44</f>
        <v>นางสาว นริศรา  ไชยชิต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1'!AF44</f>
        <v>0</v>
      </c>
      <c r="H44" s="11" t="str">
        <f t="shared" si="1"/>
        <v>เสี่ยง/มีปัญหา</v>
      </c>
      <c r="I44" s="11" t="str">
        <f>'ฉบับที่ 1'!AI44</f>
        <v>0</v>
      </c>
      <c r="J44" s="11" t="str">
        <f t="shared" si="2"/>
        <v>เสี่ยง/มีปัญหา</v>
      </c>
      <c r="K44" s="11" t="str">
        <f>'ฉบับที่ 1'!AM44</f>
        <v>0</v>
      </c>
      <c r="L44" s="11" t="str">
        <f t="shared" si="3"/>
        <v>เสี่ยง/มีปัญหา</v>
      </c>
      <c r="M44" s="11" t="str">
        <f>'ฉบับที่ 1'!AQ44</f>
        <v>0</v>
      </c>
      <c r="N44" s="11" t="str">
        <f t="shared" si="4"/>
        <v>เสี่ยง/มีปัญหา</v>
      </c>
      <c r="O44" s="11" t="str">
        <f>'ฉบับที่ 1'!AS44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5" t="s">
        <v>81</v>
      </c>
      <c r="B45" s="11" t="str">
        <f>'ฉบับที่ 1'!B45</f>
        <v>6/5</v>
      </c>
      <c r="C45" s="34">
        <f>'ฉบับที่ 1'!C45</f>
        <v>40134</v>
      </c>
      <c r="D45" s="46" t="str">
        <f>'ฉบับที่ 1'!D45</f>
        <v>นางสาว พิมพ์ญาดา  ทองตะโหนด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1'!AF45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1'!AI45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1'!AM45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1'!AQ45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1'!AS45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5" t="s">
        <v>82</v>
      </c>
      <c r="B46" s="11" t="str">
        <f>'ฉบับที่ 1'!B46</f>
        <v>6/5</v>
      </c>
      <c r="C46" s="34">
        <f>'ฉบับที่ 1'!C46</f>
        <v>40261</v>
      </c>
      <c r="D46" s="46" t="str">
        <f>'ฉบับที่ 1'!D46</f>
        <v>นางสาว กัญญ์วรา  นิลพัฒน์</v>
      </c>
      <c r="E46" s="11">
        <f>'ฉบับที่ 1'!E46</f>
        <v>2</v>
      </c>
      <c r="F46" s="12" t="str">
        <f t="shared" si="9"/>
        <v>หญิง</v>
      </c>
      <c r="G46" s="12" t="str">
        <f>'ฉบับที่ 1'!AF46</f>
        <v>0</v>
      </c>
      <c r="H46" s="11" t="str">
        <f t="shared" si="10"/>
        <v>เสี่ยง/มีปัญหา</v>
      </c>
      <c r="I46" s="11" t="str">
        <f>'ฉบับที่ 1'!AI46</f>
        <v>0</v>
      </c>
      <c r="J46" s="11" t="str">
        <f t="shared" si="11"/>
        <v>เสี่ยง/มีปัญหา</v>
      </c>
      <c r="K46" s="11" t="str">
        <f>'ฉบับที่ 1'!AM46</f>
        <v>0</v>
      </c>
      <c r="L46" s="11" t="str">
        <f t="shared" si="12"/>
        <v>เสี่ยง/มีปัญหา</v>
      </c>
      <c r="M46" s="11" t="str">
        <f>'ฉบับที่ 1'!AQ46</f>
        <v>0</v>
      </c>
      <c r="N46" s="11" t="str">
        <f t="shared" si="13"/>
        <v>เสี่ยง/มีปัญหา</v>
      </c>
      <c r="O46" s="11" t="str">
        <f>'ฉบับที่ 1'!AS46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5" t="s">
        <v>83</v>
      </c>
      <c r="B47" s="11" t="str">
        <f>'ฉบับที่ 1'!B47</f>
        <v>6/5</v>
      </c>
      <c r="C47" s="34">
        <f>'ฉบับที่ 1'!C47</f>
        <v>42068</v>
      </c>
      <c r="D47" s="46" t="str">
        <f>'ฉบับที่ 1'!D47</f>
        <v>นางสาว ลักษณ์สุดา  จันทร์ประเสริฐ</v>
      </c>
      <c r="E47" s="11">
        <f>'ฉบับที่ 1'!E47</f>
        <v>2</v>
      </c>
      <c r="F47" s="12" t="str">
        <f t="shared" si="9"/>
        <v>หญิง</v>
      </c>
      <c r="G47" s="12" t="str">
        <f>'ฉบับที่ 1'!AF47</f>
        <v>0</v>
      </c>
      <c r="H47" s="11" t="str">
        <f t="shared" si="10"/>
        <v>เสี่ยง/มีปัญหา</v>
      </c>
      <c r="I47" s="11" t="str">
        <f>'ฉบับที่ 1'!AI47</f>
        <v>0</v>
      </c>
      <c r="J47" s="11" t="str">
        <f t="shared" si="11"/>
        <v>เสี่ยง/มีปัญหา</v>
      </c>
      <c r="K47" s="11" t="str">
        <f>'ฉบับที่ 1'!AM47</f>
        <v>0</v>
      </c>
      <c r="L47" s="11" t="str">
        <f t="shared" si="12"/>
        <v>เสี่ยง/มีปัญหา</v>
      </c>
      <c r="M47" s="11" t="str">
        <f>'ฉบับที่ 1'!AQ47</f>
        <v>0</v>
      </c>
      <c r="N47" s="11" t="str">
        <f t="shared" si="13"/>
        <v>เสี่ยง/มีปัญหา</v>
      </c>
      <c r="O47" s="11" t="str">
        <f>'ฉบับที่ 1'!AS47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5" t="s">
        <v>84</v>
      </c>
      <c r="B48" s="11" t="str">
        <f>'ฉบับที่ 1'!B48</f>
        <v>6/5</v>
      </c>
      <c r="C48" s="34">
        <f>'ฉบับที่ 1'!C48</f>
        <v>42091</v>
      </c>
      <c r="D48" s="46" t="str">
        <f>'ฉบับที่ 1'!D48</f>
        <v>นางสาว วณิชยา  ทิมา</v>
      </c>
      <c r="E48" s="11">
        <f>'ฉบับที่ 1'!E48</f>
        <v>2</v>
      </c>
      <c r="F48" s="12" t="str">
        <f t="shared" si="9"/>
        <v>หญิง</v>
      </c>
      <c r="G48" s="12" t="str">
        <f>'ฉบับที่ 1'!AF48</f>
        <v>0</v>
      </c>
      <c r="H48" s="11" t="str">
        <f t="shared" si="10"/>
        <v>เสี่ยง/มีปัญหา</v>
      </c>
      <c r="I48" s="11" t="str">
        <f>'ฉบับที่ 1'!AI48</f>
        <v>0</v>
      </c>
      <c r="J48" s="11" t="str">
        <f t="shared" si="11"/>
        <v>เสี่ยง/มีปัญหา</v>
      </c>
      <c r="K48" s="11" t="str">
        <f>'ฉบับที่ 1'!AM48</f>
        <v>0</v>
      </c>
      <c r="L48" s="11" t="str">
        <f t="shared" si="12"/>
        <v>เสี่ยง/มีปัญหา</v>
      </c>
      <c r="M48" s="11" t="str">
        <f>'ฉบับที่ 1'!AQ48</f>
        <v>0</v>
      </c>
      <c r="N48" s="11" t="str">
        <f t="shared" si="13"/>
        <v>เสี่ยง/มีปัญหา</v>
      </c>
      <c r="O48" s="11" t="str">
        <f>'ฉบับที่ 1'!AS48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5" t="s">
        <v>85</v>
      </c>
      <c r="B49" s="11" t="str">
        <f>'ฉบับที่ 1'!B49</f>
        <v>6/5</v>
      </c>
      <c r="C49" s="34">
        <f>'ฉบับที่ 1'!C49</f>
        <v>42809</v>
      </c>
      <c r="D49" s="46" t="str">
        <f>'ฉบับที่ 1'!D49</f>
        <v>นางสาว ศศิมน  บุญสิทธิ์</v>
      </c>
      <c r="E49" s="11">
        <f>'ฉบับที่ 1'!E49</f>
        <v>2</v>
      </c>
      <c r="F49" s="12" t="str">
        <f t="shared" si="9"/>
        <v>หญิง</v>
      </c>
      <c r="G49" s="12" t="str">
        <f>'ฉบับที่ 1'!AF49</f>
        <v>0</v>
      </c>
      <c r="H49" s="11" t="str">
        <f t="shared" si="10"/>
        <v>เสี่ยง/มีปัญหา</v>
      </c>
      <c r="I49" s="11" t="str">
        <f>'ฉบับที่ 1'!AI49</f>
        <v>0</v>
      </c>
      <c r="J49" s="11" t="str">
        <f t="shared" si="11"/>
        <v>เสี่ยง/มีปัญหา</v>
      </c>
      <c r="K49" s="11" t="str">
        <f>'ฉบับที่ 1'!AM49</f>
        <v>0</v>
      </c>
      <c r="L49" s="11" t="str">
        <f t="shared" si="12"/>
        <v>เสี่ยง/มีปัญหา</v>
      </c>
      <c r="M49" s="11" t="str">
        <f>'ฉบับที่ 1'!AQ49</f>
        <v>0</v>
      </c>
      <c r="N49" s="11" t="str">
        <f t="shared" si="13"/>
        <v>เสี่ยง/มีปัญหา</v>
      </c>
      <c r="O49" s="11" t="str">
        <f>'ฉบับที่ 1'!AS49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5" t="s">
        <v>86</v>
      </c>
      <c r="B50" s="11" t="str">
        <f>'ฉบับที่ 1'!B50</f>
        <v>6/5</v>
      </c>
      <c r="C50" s="34">
        <f>'ฉบับที่ 1'!C50</f>
        <v>42810</v>
      </c>
      <c r="D50" s="46" t="str">
        <f>'ฉบับที่ 1'!D50</f>
        <v>นางสาว กฤษศิริ  สิงห์พล</v>
      </c>
      <c r="E50" s="11">
        <f>'ฉบับที่ 1'!E50</f>
        <v>2</v>
      </c>
      <c r="F50" s="12" t="str">
        <f t="shared" si="9"/>
        <v>หญิง</v>
      </c>
      <c r="G50" s="12" t="str">
        <f>'ฉบับที่ 1'!AF50</f>
        <v>0</v>
      </c>
      <c r="H50" s="11" t="str">
        <f t="shared" si="10"/>
        <v>เสี่ยง/มีปัญหา</v>
      </c>
      <c r="I50" s="11" t="str">
        <f>'ฉบับที่ 1'!AI50</f>
        <v>0</v>
      </c>
      <c r="J50" s="11" t="str">
        <f t="shared" si="11"/>
        <v>เสี่ยง/มีปัญหา</v>
      </c>
      <c r="K50" s="11" t="str">
        <f>'ฉบับที่ 1'!AM50</f>
        <v>0</v>
      </c>
      <c r="L50" s="11" t="str">
        <f t="shared" si="12"/>
        <v>เสี่ยง/มีปัญหา</v>
      </c>
      <c r="M50" s="11" t="str">
        <f>'ฉบับที่ 1'!AQ50</f>
        <v>0</v>
      </c>
      <c r="N50" s="11" t="str">
        <f t="shared" si="13"/>
        <v>เสี่ยง/มีปัญหา</v>
      </c>
      <c r="O50" s="11" t="str">
        <f>'ฉบับที่ 1'!AS50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5" t="s">
        <v>87</v>
      </c>
      <c r="B51" s="11">
        <f>'ฉบับที่ 1'!B51</f>
        <v>0</v>
      </c>
      <c r="C51" s="34">
        <f>'ฉบับที่ 1'!C51</f>
        <v>0</v>
      </c>
      <c r="D51" s="46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1'!AF51</f>
        <v>0</v>
      </c>
      <c r="H51" s="11" t="str">
        <f t="shared" si="10"/>
        <v>เสี่ยง/มีปัญหา</v>
      </c>
      <c r="I51" s="11" t="str">
        <f>'ฉบับที่ 1'!AI51</f>
        <v>0</v>
      </c>
      <c r="J51" s="11" t="str">
        <f t="shared" si="11"/>
        <v>เสี่ยง/มีปัญหา</v>
      </c>
      <c r="K51" s="11" t="str">
        <f>'ฉบับที่ 1'!AM51</f>
        <v>0</v>
      </c>
      <c r="L51" s="11" t="str">
        <f t="shared" si="12"/>
        <v>เสี่ยง/มีปัญหา</v>
      </c>
      <c r="M51" s="11" t="str">
        <f>'ฉบับที่ 1'!AQ51</f>
        <v>0</v>
      </c>
      <c r="N51" s="11" t="str">
        <f t="shared" si="13"/>
        <v>เสี่ยง/มีปัญหา</v>
      </c>
      <c r="O51" s="11" t="str">
        <f>'ฉบับที่ 1'!AS51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5" t="s">
        <v>88</v>
      </c>
      <c r="B52" s="11">
        <f>'ฉบับที่ 1'!B52</f>
        <v>0</v>
      </c>
      <c r="C52" s="34">
        <f>'ฉบับที่ 1'!C52</f>
        <v>0</v>
      </c>
      <c r="D52" s="46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1'!AF52</f>
        <v>0</v>
      </c>
      <c r="H52" s="11" t="str">
        <f t="shared" si="10"/>
        <v>เสี่ยง/มีปัญหา</v>
      </c>
      <c r="I52" s="11" t="str">
        <f>'ฉบับที่ 1'!AI52</f>
        <v>0</v>
      </c>
      <c r="J52" s="11" t="str">
        <f t="shared" si="11"/>
        <v>เสี่ยง/มีปัญหา</v>
      </c>
      <c r="K52" s="11" t="str">
        <f>'ฉบับที่ 1'!AM52</f>
        <v>0</v>
      </c>
      <c r="L52" s="11" t="str">
        <f t="shared" si="12"/>
        <v>เสี่ยง/มีปัญหา</v>
      </c>
      <c r="M52" s="11" t="str">
        <f>'ฉบับที่ 1'!AQ52</f>
        <v>0</v>
      </c>
      <c r="N52" s="11" t="str">
        <f t="shared" si="13"/>
        <v>เสี่ยง/มีปัญหา</v>
      </c>
      <c r="O52" s="11" t="str">
        <f>'ฉบับที่ 1'!AS52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5" t="s">
        <v>89</v>
      </c>
      <c r="B53" s="11">
        <f>'ฉบับที่ 1'!B53</f>
        <v>0</v>
      </c>
      <c r="C53" s="34">
        <f>'ฉบับที่ 1'!C53</f>
        <v>0</v>
      </c>
      <c r="D53" s="46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1'!AF53</f>
        <v>0</v>
      </c>
      <c r="H53" s="11" t="str">
        <f t="shared" si="10"/>
        <v>เสี่ยง/มีปัญหา</v>
      </c>
      <c r="I53" s="11" t="str">
        <f>'ฉบับที่ 1'!AI53</f>
        <v>0</v>
      </c>
      <c r="J53" s="11" t="str">
        <f t="shared" si="11"/>
        <v>เสี่ยง/มีปัญหา</v>
      </c>
      <c r="K53" s="11" t="str">
        <f>'ฉบับที่ 1'!AM53</f>
        <v>0</v>
      </c>
      <c r="L53" s="11" t="str">
        <f t="shared" si="12"/>
        <v>เสี่ยง/มีปัญหา</v>
      </c>
      <c r="M53" s="11" t="str">
        <f>'ฉบับที่ 1'!AQ53</f>
        <v>0</v>
      </c>
      <c r="N53" s="11" t="str">
        <f t="shared" si="13"/>
        <v>เสี่ยง/มีปัญหา</v>
      </c>
      <c r="O53" s="11" t="str">
        <f>'ฉบับที่ 1'!AS53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25" t="s">
        <v>47</v>
      </c>
      <c r="D56" s="25"/>
      <c r="E56" s="22"/>
      <c r="F56" s="26"/>
      <c r="G56" s="25"/>
      <c r="H56" s="25"/>
    </row>
    <row r="57" spans="3:8" ht="21.75">
      <c r="C57" s="22"/>
      <c r="D57" s="22" t="s">
        <v>48</v>
      </c>
      <c r="E57" s="22"/>
      <c r="F57" s="22" t="s">
        <v>48</v>
      </c>
      <c r="G57" s="22"/>
      <c r="H57" s="22"/>
    </row>
  </sheetData>
  <sheetProtection/>
  <mergeCells count="3">
    <mergeCell ref="H1:S1"/>
    <mergeCell ref="A1:F1"/>
    <mergeCell ref="A2:F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V12" sqref="V12"/>
    </sheetView>
  </sheetViews>
  <sheetFormatPr defaultColWidth="9.140625" defaultRowHeight="21.75"/>
  <cols>
    <col min="1" max="1" width="5.421875" style="23" customWidth="1"/>
    <col min="2" max="2" width="5.140625" style="23" customWidth="1"/>
    <col min="3" max="3" width="7.7109375" style="23" customWidth="1"/>
    <col min="4" max="4" width="27.7109375" style="23" customWidth="1"/>
    <col min="5" max="5" width="0" style="23" hidden="1" customWidth="1"/>
    <col min="6" max="6" width="9.140625" style="23" customWidth="1"/>
    <col min="7" max="7" width="4.421875" style="23" hidden="1" customWidth="1"/>
    <col min="8" max="8" width="13.57421875" style="23" customWidth="1"/>
    <col min="9" max="9" width="4.421875" style="23" hidden="1" customWidth="1"/>
    <col min="10" max="10" width="14.421875" style="23" customWidth="1"/>
    <col min="11" max="11" width="4.421875" style="23" hidden="1" customWidth="1"/>
    <col min="12" max="12" width="13.57421875" style="23" customWidth="1"/>
    <col min="13" max="13" width="4.421875" style="23" hidden="1" customWidth="1"/>
    <col min="14" max="14" width="13.57421875" style="23" customWidth="1"/>
    <col min="15" max="15" width="4.421875" style="23" hidden="1" customWidth="1"/>
    <col min="16" max="16" width="13.57421875" style="23" customWidth="1"/>
    <col min="17" max="17" width="4.8515625" style="23" hidden="1" customWidth="1"/>
    <col min="18" max="18" width="4.00390625" style="23" hidden="1" customWidth="1"/>
    <col min="19" max="19" width="14.28125" style="23" customWidth="1"/>
    <col min="20" max="16384" width="9.140625" style="23" customWidth="1"/>
  </cols>
  <sheetData>
    <row r="1" spans="1:19" ht="21.75" customHeight="1">
      <c r="A1" s="65" t="s">
        <v>90</v>
      </c>
      <c r="B1" s="65"/>
      <c r="C1" s="65"/>
      <c r="D1" s="65"/>
      <c r="E1" s="65"/>
      <c r="F1" s="65"/>
      <c r="G1" s="48"/>
      <c r="H1" s="65" t="s">
        <v>63</v>
      </c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22.5" customHeight="1">
      <c r="A2" s="65" t="str">
        <f>'ฉบับที่ 1'!A2</f>
        <v>ชั้น ม.6/5 (ครูสมศักดิ์ พาหะมาก,ครูสุธารส วรนาม )</v>
      </c>
      <c r="B2" s="65"/>
      <c r="C2" s="65"/>
      <c r="D2" s="65"/>
      <c r="E2" s="65"/>
      <c r="F2" s="65"/>
      <c r="G2" s="48"/>
      <c r="H2" s="43" t="s">
        <v>37</v>
      </c>
      <c r="I2" s="43"/>
      <c r="J2" s="43" t="s">
        <v>38</v>
      </c>
      <c r="K2" s="43"/>
      <c r="L2" s="43" t="s">
        <v>39</v>
      </c>
      <c r="M2" s="43"/>
      <c r="N2" s="43" t="s">
        <v>40</v>
      </c>
      <c r="O2" s="43"/>
      <c r="P2" s="43" t="s">
        <v>41</v>
      </c>
      <c r="Q2" s="43"/>
      <c r="R2" s="43"/>
      <c r="S2" s="43" t="s">
        <v>42</v>
      </c>
    </row>
    <row r="3" spans="1:19" ht="21.75">
      <c r="A3" s="44" t="s">
        <v>21</v>
      </c>
      <c r="B3" s="44" t="s">
        <v>20</v>
      </c>
      <c r="C3" s="42" t="s">
        <v>22</v>
      </c>
      <c r="D3" s="42" t="s">
        <v>23</v>
      </c>
      <c r="E3" s="42" t="s">
        <v>24</v>
      </c>
      <c r="F3" s="42" t="s">
        <v>24</v>
      </c>
      <c r="G3" s="43" t="s">
        <v>35</v>
      </c>
      <c r="H3" s="42" t="s">
        <v>36</v>
      </c>
      <c r="I3" s="43" t="s">
        <v>35</v>
      </c>
      <c r="J3" s="42" t="s">
        <v>36</v>
      </c>
      <c r="K3" s="43" t="s">
        <v>35</v>
      </c>
      <c r="L3" s="42" t="s">
        <v>36</v>
      </c>
      <c r="M3" s="43" t="s">
        <v>35</v>
      </c>
      <c r="N3" s="42" t="s">
        <v>36</v>
      </c>
      <c r="O3" s="43" t="s">
        <v>35</v>
      </c>
      <c r="P3" s="42" t="s">
        <v>36</v>
      </c>
      <c r="Q3" s="43"/>
      <c r="R3" s="43" t="s">
        <v>35</v>
      </c>
      <c r="S3" s="42" t="s">
        <v>36</v>
      </c>
    </row>
    <row r="4" spans="1:19" ht="18" customHeight="1">
      <c r="A4" s="45" t="s">
        <v>65</v>
      </c>
      <c r="B4" s="11" t="str">
        <f>'ฉบับที่ 1'!B4</f>
        <v>6/5</v>
      </c>
      <c r="C4" s="34">
        <f>'ฉบับที่ 1'!C4</f>
        <v>39026</v>
      </c>
      <c r="D4" s="46" t="str">
        <f>'ฉบับที่ 1'!D4</f>
        <v>นาย อุกกฤษฏ์  จงไกรจักร์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2'!AF4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2'!AI4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2'!AM4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2'!AQ4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2'!AS4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7" t="s">
        <v>66</v>
      </c>
      <c r="B5" s="11" t="str">
        <f>'ฉบับที่ 1'!B5</f>
        <v>6/5</v>
      </c>
      <c r="C5" s="34">
        <f>'ฉบับที่ 1'!C5</f>
        <v>39508</v>
      </c>
      <c r="D5" s="46" t="str">
        <f>'ฉบับที่ 1'!D5</f>
        <v>นาย ไอสิวัส  เรืองเพ็ชร์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2'!AF5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2'!AI5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2'!AM5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2'!AQ5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2'!AS5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7" t="s">
        <v>67</v>
      </c>
      <c r="B6" s="11" t="str">
        <f>'ฉบับที่ 1'!B6</f>
        <v>6/5</v>
      </c>
      <c r="C6" s="34">
        <f>'ฉบับที่ 1'!C6</f>
        <v>39561</v>
      </c>
      <c r="D6" s="46" t="str">
        <f>'ฉบับที่ 1'!D6</f>
        <v>นาย ใจเมือง  ปลั่งดี</v>
      </c>
      <c r="E6" s="11">
        <f>'ฉบับที่ 1'!E6</f>
        <v>1</v>
      </c>
      <c r="F6" s="12" t="str">
        <f t="shared" si="0"/>
        <v>ชาย</v>
      </c>
      <c r="G6" s="12" t="str">
        <f>'ฉบับที่ 2'!AF6</f>
        <v>0</v>
      </c>
      <c r="H6" s="11" t="str">
        <f t="shared" si="1"/>
        <v>เสี่ยง/มีปัญหา</v>
      </c>
      <c r="I6" s="11" t="str">
        <f>'ฉบับที่ 2'!AI6</f>
        <v>0</v>
      </c>
      <c r="J6" s="11" t="str">
        <f t="shared" si="2"/>
        <v>เสี่ยง/มีปัญหา</v>
      </c>
      <c r="K6" s="11" t="str">
        <f>'ฉบับที่ 2'!AM6</f>
        <v>0</v>
      </c>
      <c r="L6" s="11" t="str">
        <f t="shared" si="3"/>
        <v>เสี่ยง/มีปัญหา</v>
      </c>
      <c r="M6" s="11" t="str">
        <f>'ฉบับที่ 2'!AQ6</f>
        <v>0</v>
      </c>
      <c r="N6" s="11" t="str">
        <f t="shared" si="4"/>
        <v>เสี่ยง/มีปัญหา</v>
      </c>
      <c r="O6" s="11" t="str">
        <f>'ฉบับที่ 2'!AS6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7" t="s">
        <v>68</v>
      </c>
      <c r="B7" s="11" t="str">
        <f>'ฉบับที่ 1'!B7</f>
        <v>6/5</v>
      </c>
      <c r="C7" s="34">
        <f>'ฉบับที่ 1'!C7</f>
        <v>39569</v>
      </c>
      <c r="D7" s="46" t="str">
        <f>'ฉบับที่ 1'!D7</f>
        <v>นาย วิชญนนท์  พูนเพิ่มความดี</v>
      </c>
      <c r="E7" s="11">
        <f>'ฉบับที่ 1'!E7</f>
        <v>1</v>
      </c>
      <c r="F7" s="12" t="str">
        <f t="shared" si="0"/>
        <v>ชาย</v>
      </c>
      <c r="G7" s="12" t="str">
        <f>'ฉบับที่ 2'!AF7</f>
        <v>0</v>
      </c>
      <c r="H7" s="11" t="str">
        <f t="shared" si="1"/>
        <v>เสี่ยง/มีปัญหา</v>
      </c>
      <c r="I7" s="11" t="str">
        <f>'ฉบับที่ 2'!AI7</f>
        <v>0</v>
      </c>
      <c r="J7" s="11" t="str">
        <f t="shared" si="2"/>
        <v>เสี่ยง/มีปัญหา</v>
      </c>
      <c r="K7" s="11" t="str">
        <f>'ฉบับที่ 2'!AM7</f>
        <v>0</v>
      </c>
      <c r="L7" s="11" t="str">
        <f t="shared" si="3"/>
        <v>เสี่ยง/มีปัญหา</v>
      </c>
      <c r="M7" s="11" t="str">
        <f>'ฉบับที่ 2'!AQ7</f>
        <v>0</v>
      </c>
      <c r="N7" s="11" t="str">
        <f t="shared" si="4"/>
        <v>เสี่ยง/มีปัญหา</v>
      </c>
      <c r="O7" s="11" t="str">
        <f>'ฉบับที่ 2'!AS7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7" t="s">
        <v>69</v>
      </c>
      <c r="B8" s="11" t="str">
        <f>'ฉบับที่ 1'!B8</f>
        <v>6/5</v>
      </c>
      <c r="C8" s="34">
        <f>'ฉบับที่ 1'!C8</f>
        <v>39572</v>
      </c>
      <c r="D8" s="46" t="str">
        <f>'ฉบับที่ 1'!D8</f>
        <v>นาย สวัญวุฐิ  บุญมาก</v>
      </c>
      <c r="E8" s="11">
        <f>'ฉบับที่ 1'!E8</f>
        <v>1</v>
      </c>
      <c r="F8" s="12" t="str">
        <f t="shared" si="0"/>
        <v>ชาย</v>
      </c>
      <c r="G8" s="12" t="str">
        <f>'ฉบับที่ 2'!AF8</f>
        <v>0</v>
      </c>
      <c r="H8" s="11" t="str">
        <f t="shared" si="1"/>
        <v>เสี่ยง/มีปัญหา</v>
      </c>
      <c r="I8" s="11" t="str">
        <f>'ฉบับที่ 2'!AI8</f>
        <v>0</v>
      </c>
      <c r="J8" s="11" t="str">
        <f t="shared" si="2"/>
        <v>เสี่ยง/มีปัญหา</v>
      </c>
      <c r="K8" s="11" t="str">
        <f>'ฉบับที่ 2'!AM8</f>
        <v>0</v>
      </c>
      <c r="L8" s="11" t="str">
        <f t="shared" si="3"/>
        <v>เสี่ยง/มีปัญหา</v>
      </c>
      <c r="M8" s="11" t="str">
        <f>'ฉบับที่ 2'!AQ8</f>
        <v>0</v>
      </c>
      <c r="N8" s="11" t="str">
        <f t="shared" si="4"/>
        <v>เสี่ยง/มีปัญหา</v>
      </c>
      <c r="O8" s="11" t="str">
        <f>'ฉบับที่ 2'!AS8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5" t="s">
        <v>70</v>
      </c>
      <c r="B9" s="11" t="str">
        <f>'ฉบับที่ 1'!B9</f>
        <v>6/5</v>
      </c>
      <c r="C9" s="34">
        <f>'ฉบับที่ 1'!C9</f>
        <v>39824</v>
      </c>
      <c r="D9" s="46" t="str">
        <f>'ฉบับที่ 1'!D9</f>
        <v>นาย สิรภัทร  ทองกลัด</v>
      </c>
      <c r="E9" s="11">
        <f>'ฉบับที่ 1'!E9</f>
        <v>1</v>
      </c>
      <c r="F9" s="12" t="str">
        <f t="shared" si="0"/>
        <v>ชาย</v>
      </c>
      <c r="G9" s="12" t="str">
        <f>'ฉบับที่ 2'!AF9</f>
        <v>0</v>
      </c>
      <c r="H9" s="11" t="str">
        <f t="shared" si="1"/>
        <v>เสี่ยง/มีปัญหา</v>
      </c>
      <c r="I9" s="11" t="str">
        <f>'ฉบับที่ 2'!AI9</f>
        <v>0</v>
      </c>
      <c r="J9" s="11" t="str">
        <f t="shared" si="2"/>
        <v>เสี่ยง/มีปัญหา</v>
      </c>
      <c r="K9" s="11" t="str">
        <f>'ฉบับที่ 2'!AM9</f>
        <v>0</v>
      </c>
      <c r="L9" s="11" t="str">
        <f t="shared" si="3"/>
        <v>เสี่ยง/มีปัญหา</v>
      </c>
      <c r="M9" s="11" t="str">
        <f>'ฉบับที่ 2'!AQ9</f>
        <v>0</v>
      </c>
      <c r="N9" s="11" t="str">
        <f t="shared" si="4"/>
        <v>เสี่ยง/มีปัญหา</v>
      </c>
      <c r="O9" s="11" t="str">
        <f>'ฉบับที่ 2'!AS9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7" t="s">
        <v>71</v>
      </c>
      <c r="B10" s="11" t="str">
        <f>'ฉบับที่ 1'!B10</f>
        <v>6/5</v>
      </c>
      <c r="C10" s="34">
        <f>'ฉบับที่ 1'!C10</f>
        <v>40879</v>
      </c>
      <c r="D10" s="46" t="str">
        <f>'ฉบับที่ 1'!D10</f>
        <v>นาย กฤษณ์ชัย  บุญส่ง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2'!AF10</f>
        <v>0</v>
      </c>
      <c r="H10" s="11" t="str">
        <f t="shared" si="1"/>
        <v>เสี่ยง/มีปัญหา</v>
      </c>
      <c r="I10" s="11" t="str">
        <f>'ฉบับที่ 2'!AI10</f>
        <v>0</v>
      </c>
      <c r="J10" s="11" t="str">
        <f t="shared" si="2"/>
        <v>เสี่ยง/มีปัญหา</v>
      </c>
      <c r="K10" s="11" t="str">
        <f>'ฉบับที่ 2'!AM10</f>
        <v>0</v>
      </c>
      <c r="L10" s="11" t="str">
        <f t="shared" si="3"/>
        <v>เสี่ยง/มีปัญหา</v>
      </c>
      <c r="M10" s="11" t="str">
        <f>'ฉบับที่ 2'!AQ10</f>
        <v>0</v>
      </c>
      <c r="N10" s="11" t="str">
        <f t="shared" si="4"/>
        <v>เสี่ยง/มีปัญหา</v>
      </c>
      <c r="O10" s="11" t="str">
        <f>'ฉบับที่ 2'!AS10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7" t="s">
        <v>72</v>
      </c>
      <c r="B11" s="11" t="str">
        <f>'ฉบับที่ 1'!B11</f>
        <v>6/5</v>
      </c>
      <c r="C11" s="34">
        <f>'ฉบับที่ 1'!C11</f>
        <v>42084</v>
      </c>
      <c r="D11" s="46" t="str">
        <f>'ฉบับที่ 1'!D11</f>
        <v>นาย พงศธร  คณาชอบ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2'!AF11</f>
        <v>0</v>
      </c>
      <c r="H11" s="11" t="str">
        <f t="shared" si="1"/>
        <v>เสี่ยง/มีปัญหา</v>
      </c>
      <c r="I11" s="11" t="str">
        <f>'ฉบับที่ 2'!AI11</f>
        <v>0</v>
      </c>
      <c r="J11" s="11" t="str">
        <f t="shared" si="2"/>
        <v>เสี่ยง/มีปัญหา</v>
      </c>
      <c r="K11" s="11" t="str">
        <f>'ฉบับที่ 2'!AM11</f>
        <v>0</v>
      </c>
      <c r="L11" s="11" t="str">
        <f t="shared" si="3"/>
        <v>เสี่ยง/มีปัญหา</v>
      </c>
      <c r="M11" s="11" t="str">
        <f>'ฉบับที่ 2'!AQ11</f>
        <v>0</v>
      </c>
      <c r="N11" s="11" t="str">
        <f t="shared" si="4"/>
        <v>เสี่ยง/มีปัญหา</v>
      </c>
      <c r="O11" s="11" t="str">
        <f>'ฉบับที่ 2'!AS11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7" t="s">
        <v>73</v>
      </c>
      <c r="B12" s="11" t="str">
        <f>'ฉบับที่ 1'!B12</f>
        <v>6/5</v>
      </c>
      <c r="C12" s="34">
        <f>'ฉบับที่ 1'!C12</f>
        <v>39511</v>
      </c>
      <c r="D12" s="46" t="str">
        <f>'ฉบับที่ 1'!D12</f>
        <v>นางสาว กิ่งสุดา  สมอินอ้อย</v>
      </c>
      <c r="E12" s="11">
        <f>'ฉบับที่ 1'!E12</f>
        <v>2</v>
      </c>
      <c r="F12" s="12" t="str">
        <f t="shared" si="0"/>
        <v>หญิง</v>
      </c>
      <c r="G12" s="12" t="str">
        <f>'ฉบับที่ 2'!AF12</f>
        <v>0</v>
      </c>
      <c r="H12" s="11" t="str">
        <f t="shared" si="1"/>
        <v>เสี่ยง/มีปัญหา</v>
      </c>
      <c r="I12" s="11" t="str">
        <f>'ฉบับที่ 2'!AI12</f>
        <v>0</v>
      </c>
      <c r="J12" s="11" t="str">
        <f t="shared" si="2"/>
        <v>เสี่ยง/มีปัญหา</v>
      </c>
      <c r="K12" s="11" t="str">
        <f>'ฉบับที่ 2'!AM12</f>
        <v>0</v>
      </c>
      <c r="L12" s="11" t="str">
        <f t="shared" si="3"/>
        <v>เสี่ยง/มีปัญหา</v>
      </c>
      <c r="M12" s="11" t="str">
        <f>'ฉบับที่ 2'!AQ12</f>
        <v>0</v>
      </c>
      <c r="N12" s="11" t="str">
        <f t="shared" si="4"/>
        <v>เสี่ยง/มีปัญหา</v>
      </c>
      <c r="O12" s="11" t="str">
        <f>'ฉบับที่ 2'!AS12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7" t="s">
        <v>74</v>
      </c>
      <c r="B13" s="11" t="str">
        <f>'ฉบับที่ 1'!B13</f>
        <v>6/5</v>
      </c>
      <c r="C13" s="34">
        <f>'ฉบับที่ 1'!C13</f>
        <v>39513</v>
      </c>
      <c r="D13" s="46" t="str">
        <f>'ฉบับที่ 1'!D13</f>
        <v>นางสาว สิตาพัชญ์  เมฆาเรืองพันธุ์</v>
      </c>
      <c r="E13" s="11">
        <f>'ฉบับที่ 1'!E13</f>
        <v>2</v>
      </c>
      <c r="F13" s="12" t="str">
        <f t="shared" si="0"/>
        <v>หญิง</v>
      </c>
      <c r="G13" s="12" t="str">
        <f>'ฉบับที่ 2'!AF13</f>
        <v>0</v>
      </c>
      <c r="H13" s="11" t="str">
        <f t="shared" si="1"/>
        <v>เสี่ยง/มีปัญหา</v>
      </c>
      <c r="I13" s="11" t="str">
        <f>'ฉบับที่ 2'!AI13</f>
        <v>0</v>
      </c>
      <c r="J13" s="11" t="str">
        <f t="shared" si="2"/>
        <v>เสี่ยง/มีปัญหา</v>
      </c>
      <c r="K13" s="11" t="str">
        <f>'ฉบับที่ 2'!AM13</f>
        <v>0</v>
      </c>
      <c r="L13" s="11" t="str">
        <f t="shared" si="3"/>
        <v>เสี่ยง/มีปัญหา</v>
      </c>
      <c r="M13" s="11" t="str">
        <f>'ฉบับที่ 2'!AQ13</f>
        <v>0</v>
      </c>
      <c r="N13" s="11" t="str">
        <f t="shared" si="4"/>
        <v>เสี่ยง/มีปัญหา</v>
      </c>
      <c r="O13" s="11" t="str">
        <f>'ฉบับที่ 2'!AS13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5" t="s">
        <v>75</v>
      </c>
      <c r="B14" s="11" t="str">
        <f>'ฉบับที่ 1'!B14</f>
        <v>6/5</v>
      </c>
      <c r="C14" s="34">
        <f>'ฉบับที่ 1'!C14</f>
        <v>39514</v>
      </c>
      <c r="D14" s="46" t="str">
        <f>'ฉบับที่ 1'!D14</f>
        <v>นางสาว ชวันรัตน์  ปัญจสิริโรจน์</v>
      </c>
      <c r="E14" s="11">
        <f>'ฉบับที่ 1'!E14</f>
        <v>2</v>
      </c>
      <c r="F14" s="12" t="str">
        <f t="shared" si="0"/>
        <v>หญิง</v>
      </c>
      <c r="G14" s="12" t="str">
        <f>'ฉบับที่ 2'!AF14</f>
        <v>0</v>
      </c>
      <c r="H14" s="11" t="str">
        <f t="shared" si="1"/>
        <v>เสี่ยง/มีปัญหา</v>
      </c>
      <c r="I14" s="11" t="str">
        <f>'ฉบับที่ 2'!AI14</f>
        <v>0</v>
      </c>
      <c r="J14" s="11" t="str">
        <f t="shared" si="2"/>
        <v>เสี่ยง/มีปัญหา</v>
      </c>
      <c r="K14" s="11" t="str">
        <f>'ฉบับที่ 2'!AM14</f>
        <v>0</v>
      </c>
      <c r="L14" s="11" t="str">
        <f t="shared" si="3"/>
        <v>เสี่ยง/มีปัญหา</v>
      </c>
      <c r="M14" s="11" t="str">
        <f>'ฉบับที่ 2'!AQ14</f>
        <v>0</v>
      </c>
      <c r="N14" s="11" t="str">
        <f t="shared" si="4"/>
        <v>เสี่ยง/มีปัญหา</v>
      </c>
      <c r="O14" s="11" t="str">
        <f>'ฉบับที่ 2'!AS14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7" t="s">
        <v>76</v>
      </c>
      <c r="B15" s="11" t="str">
        <f>'ฉบับที่ 1'!B15</f>
        <v>6/5</v>
      </c>
      <c r="C15" s="34">
        <f>'ฉบับที่ 1'!C15</f>
        <v>39515</v>
      </c>
      <c r="D15" s="46" t="str">
        <f>'ฉบับที่ 1'!D15</f>
        <v>นางสาว ชวิศา  ยิ้มประดิษฐ์</v>
      </c>
      <c r="E15" s="11">
        <f>'ฉบับที่ 1'!E15</f>
        <v>2</v>
      </c>
      <c r="F15" s="12" t="str">
        <f t="shared" si="0"/>
        <v>หญิง</v>
      </c>
      <c r="G15" s="12" t="str">
        <f>'ฉบับที่ 2'!AF15</f>
        <v>0</v>
      </c>
      <c r="H15" s="11" t="str">
        <f t="shared" si="1"/>
        <v>เสี่ยง/มีปัญหา</v>
      </c>
      <c r="I15" s="11" t="str">
        <f>'ฉบับที่ 2'!AI15</f>
        <v>0</v>
      </c>
      <c r="J15" s="11" t="str">
        <f t="shared" si="2"/>
        <v>เสี่ยง/มีปัญหา</v>
      </c>
      <c r="K15" s="11" t="str">
        <f>'ฉบับที่ 2'!AM15</f>
        <v>0</v>
      </c>
      <c r="L15" s="11" t="str">
        <f t="shared" si="3"/>
        <v>เสี่ยง/มีปัญหา</v>
      </c>
      <c r="M15" s="11" t="str">
        <f>'ฉบับที่ 2'!AQ15</f>
        <v>0</v>
      </c>
      <c r="N15" s="11" t="str">
        <f t="shared" si="4"/>
        <v>เสี่ยง/มีปัญหา</v>
      </c>
      <c r="O15" s="11" t="str">
        <f>'ฉบับที่ 2'!AS15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7" t="s">
        <v>77</v>
      </c>
      <c r="B16" s="11" t="str">
        <f>'ฉบับที่ 1'!B16</f>
        <v>6/5</v>
      </c>
      <c r="C16" s="34">
        <f>'ฉบับที่ 1'!C16</f>
        <v>39519</v>
      </c>
      <c r="D16" s="46" t="str">
        <f>'ฉบับที่ 1'!D16</f>
        <v>นางสาว ณัฐกฤตา  ศรีวิภาต</v>
      </c>
      <c r="E16" s="11">
        <f>'ฉบับที่ 1'!E16</f>
        <v>2</v>
      </c>
      <c r="F16" s="12" t="str">
        <f t="shared" si="0"/>
        <v>หญิง</v>
      </c>
      <c r="G16" s="12" t="str">
        <f>'ฉบับที่ 2'!AF16</f>
        <v>0</v>
      </c>
      <c r="H16" s="11" t="str">
        <f t="shared" si="1"/>
        <v>เสี่ยง/มีปัญหา</v>
      </c>
      <c r="I16" s="11" t="str">
        <f>'ฉบับที่ 2'!AI16</f>
        <v>0</v>
      </c>
      <c r="J16" s="11" t="str">
        <f t="shared" si="2"/>
        <v>เสี่ยง/มีปัญหา</v>
      </c>
      <c r="K16" s="11" t="str">
        <f>'ฉบับที่ 2'!AM16</f>
        <v>0</v>
      </c>
      <c r="L16" s="11" t="str">
        <f t="shared" si="3"/>
        <v>เสี่ยง/มีปัญหา</v>
      </c>
      <c r="M16" s="11" t="str">
        <f>'ฉบับที่ 2'!AQ16</f>
        <v>0</v>
      </c>
      <c r="N16" s="11" t="str">
        <f t="shared" si="4"/>
        <v>เสี่ยง/มีปัญหา</v>
      </c>
      <c r="O16" s="11" t="str">
        <f>'ฉบับที่ 2'!AS16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7" t="s">
        <v>78</v>
      </c>
      <c r="B17" s="11" t="str">
        <f>'ฉบับที่ 1'!B17</f>
        <v>6/5</v>
      </c>
      <c r="C17" s="34">
        <f>'ฉบับที่ 1'!C17</f>
        <v>39531</v>
      </c>
      <c r="D17" s="46" t="str">
        <f>'ฉบับที่ 1'!D17</f>
        <v>นางสาว วันเพ็ญ  อร่ามศรี</v>
      </c>
      <c r="E17" s="11">
        <f>'ฉบับที่ 1'!E17</f>
        <v>2</v>
      </c>
      <c r="F17" s="12" t="str">
        <f t="shared" si="0"/>
        <v>หญิง</v>
      </c>
      <c r="G17" s="12" t="str">
        <f>'ฉบับที่ 2'!AF17</f>
        <v>0</v>
      </c>
      <c r="H17" s="11" t="str">
        <f t="shared" si="1"/>
        <v>เสี่ยง/มีปัญหา</v>
      </c>
      <c r="I17" s="11" t="str">
        <f>'ฉบับที่ 2'!AI17</f>
        <v>0</v>
      </c>
      <c r="J17" s="11" t="str">
        <f t="shared" si="2"/>
        <v>เสี่ยง/มีปัญหา</v>
      </c>
      <c r="K17" s="11" t="str">
        <f>'ฉบับที่ 2'!AM17</f>
        <v>0</v>
      </c>
      <c r="L17" s="11" t="str">
        <f t="shared" si="3"/>
        <v>เสี่ยง/มีปัญหา</v>
      </c>
      <c r="M17" s="11" t="str">
        <f>'ฉบับที่ 2'!AQ17</f>
        <v>0</v>
      </c>
      <c r="N17" s="11" t="str">
        <f t="shared" si="4"/>
        <v>เสี่ยง/มีปัญหา</v>
      </c>
      <c r="O17" s="11" t="str">
        <f>'ฉบับที่ 2'!AS17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7" t="s">
        <v>79</v>
      </c>
      <c r="B18" s="11" t="str">
        <f>'ฉบับที่ 1'!B18</f>
        <v>6/5</v>
      </c>
      <c r="C18" s="34">
        <f>'ฉบับที่ 1'!C18</f>
        <v>39581</v>
      </c>
      <c r="D18" s="46" t="str">
        <f>'ฉบับที่ 1'!D18</f>
        <v>นางสาว ชญานิศ  ธนโกเศศ</v>
      </c>
      <c r="E18" s="11">
        <f>'ฉบับที่ 1'!E18</f>
        <v>2</v>
      </c>
      <c r="F18" s="12" t="str">
        <f t="shared" si="0"/>
        <v>หญิง</v>
      </c>
      <c r="G18" s="12" t="str">
        <f>'ฉบับที่ 2'!AF18</f>
        <v>0</v>
      </c>
      <c r="H18" s="11" t="str">
        <f t="shared" si="1"/>
        <v>เสี่ยง/มีปัญหา</v>
      </c>
      <c r="I18" s="11" t="str">
        <f>'ฉบับที่ 2'!AI18</f>
        <v>0</v>
      </c>
      <c r="J18" s="11" t="str">
        <f t="shared" si="2"/>
        <v>เสี่ยง/มีปัญหา</v>
      </c>
      <c r="K18" s="11" t="str">
        <f>'ฉบับที่ 2'!AM18</f>
        <v>0</v>
      </c>
      <c r="L18" s="11" t="str">
        <f t="shared" si="3"/>
        <v>เสี่ยง/มีปัญหา</v>
      </c>
      <c r="M18" s="11" t="str">
        <f>'ฉบับที่ 2'!AQ18</f>
        <v>0</v>
      </c>
      <c r="N18" s="11" t="str">
        <f t="shared" si="4"/>
        <v>เสี่ยง/มีปัญหา</v>
      </c>
      <c r="O18" s="11" t="str">
        <f>'ฉบับที่ 2'!AS18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5" t="s">
        <v>80</v>
      </c>
      <c r="B19" s="11" t="str">
        <f>'ฉบับที่ 1'!B19</f>
        <v>6/5</v>
      </c>
      <c r="C19" s="34">
        <f>'ฉบับที่ 1'!C19</f>
        <v>39586</v>
      </c>
      <c r="D19" s="46" t="str">
        <f>'ฉบับที่ 1'!D19</f>
        <v>นางสาว ธนาสิริ  ด้วงทิพย์</v>
      </c>
      <c r="E19" s="11">
        <f>'ฉบับที่ 1'!E19</f>
        <v>2</v>
      </c>
      <c r="F19" s="12" t="str">
        <f t="shared" si="0"/>
        <v>หญิง</v>
      </c>
      <c r="G19" s="12" t="str">
        <f>'ฉบับที่ 2'!AF19</f>
        <v>0</v>
      </c>
      <c r="H19" s="11" t="str">
        <f t="shared" si="1"/>
        <v>เสี่ยง/มีปัญหา</v>
      </c>
      <c r="I19" s="11" t="str">
        <f>'ฉบับที่ 2'!AI19</f>
        <v>0</v>
      </c>
      <c r="J19" s="11" t="str">
        <f t="shared" si="2"/>
        <v>เสี่ยง/มีปัญหา</v>
      </c>
      <c r="K19" s="11" t="str">
        <f>'ฉบับที่ 2'!AM19</f>
        <v>0</v>
      </c>
      <c r="L19" s="11" t="str">
        <f t="shared" si="3"/>
        <v>เสี่ยง/มีปัญหา</v>
      </c>
      <c r="M19" s="11" t="str">
        <f>'ฉบับที่ 2'!AQ19</f>
        <v>0</v>
      </c>
      <c r="N19" s="11" t="str">
        <f t="shared" si="4"/>
        <v>เสี่ยง/มีปัญหา</v>
      </c>
      <c r="O19" s="11" t="str">
        <f>'ฉบับที่ 2'!AS19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7" t="s">
        <v>29</v>
      </c>
      <c r="B20" s="11" t="str">
        <f>'ฉบับที่ 1'!B20</f>
        <v>6/5</v>
      </c>
      <c r="C20" s="34">
        <f>'ฉบับที่ 1'!C20</f>
        <v>39588</v>
      </c>
      <c r="D20" s="46" t="str">
        <f>'ฉบับที่ 1'!D20</f>
        <v>นางสาว ธัญญาลักษณ์  ทาระแพน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2'!AF20</f>
        <v>0</v>
      </c>
      <c r="H20" s="11" t="str">
        <f t="shared" si="1"/>
        <v>เสี่ยง/มีปัญหา</v>
      </c>
      <c r="I20" s="11" t="str">
        <f>'ฉบับที่ 2'!AI20</f>
        <v>0</v>
      </c>
      <c r="J20" s="11" t="str">
        <f t="shared" si="2"/>
        <v>เสี่ยง/มีปัญหา</v>
      </c>
      <c r="K20" s="11" t="str">
        <f>'ฉบับที่ 2'!AM20</f>
        <v>0</v>
      </c>
      <c r="L20" s="11" t="str">
        <f t="shared" si="3"/>
        <v>เสี่ยง/มีปัญหา</v>
      </c>
      <c r="M20" s="11" t="str">
        <f>'ฉบับที่ 2'!AQ20</f>
        <v>0</v>
      </c>
      <c r="N20" s="11" t="str">
        <f t="shared" si="4"/>
        <v>เสี่ยง/มีปัญหา</v>
      </c>
      <c r="O20" s="11" t="str">
        <f>'ฉบับที่ 2'!AS20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</row>
    <row r="21" spans="1:31" ht="18" customHeight="1">
      <c r="A21" s="47" t="s">
        <v>30</v>
      </c>
      <c r="B21" s="11" t="str">
        <f>'ฉบับที่ 1'!B21</f>
        <v>6/5</v>
      </c>
      <c r="C21" s="34">
        <f>'ฉบับที่ 1'!C21</f>
        <v>39608</v>
      </c>
      <c r="D21" s="46" t="str">
        <f>'ฉบับที่ 1'!D21</f>
        <v>นางสาว อภิญญา  ผ่องใส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2'!AF21</f>
        <v>0</v>
      </c>
      <c r="H21" s="11" t="str">
        <f t="shared" si="1"/>
        <v>เสี่ยง/มีปัญหา</v>
      </c>
      <c r="I21" s="11" t="str">
        <f>'ฉบับที่ 2'!AI21</f>
        <v>0</v>
      </c>
      <c r="J21" s="11" t="str">
        <f t="shared" si="2"/>
        <v>เสี่ยง/มีปัญหา</v>
      </c>
      <c r="K21" s="11" t="str">
        <f>'ฉบับที่ 2'!AM21</f>
        <v>0</v>
      </c>
      <c r="L21" s="11" t="str">
        <f t="shared" si="3"/>
        <v>เสี่ยง/มีปัญหา</v>
      </c>
      <c r="M21" s="11" t="str">
        <f>'ฉบับที่ 2'!AQ21</f>
        <v>0</v>
      </c>
      <c r="N21" s="11" t="str">
        <f t="shared" si="4"/>
        <v>เสี่ยง/มีปัญหา</v>
      </c>
      <c r="O21" s="11" t="str">
        <f>'ฉบับที่ 2'!AS21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</row>
    <row r="22" spans="1:31" ht="18" customHeight="1">
      <c r="A22" s="47" t="s">
        <v>31</v>
      </c>
      <c r="B22" s="11" t="str">
        <f>'ฉบับที่ 1'!B22</f>
        <v>6/5</v>
      </c>
      <c r="C22" s="34">
        <f>'ฉบับที่ 1'!C22</f>
        <v>39609</v>
      </c>
      <c r="D22" s="46" t="str">
        <f>'ฉบับที่ 1'!D22</f>
        <v>นางสาว อารยา  เอมพันธ์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2'!AF22</f>
        <v>0</v>
      </c>
      <c r="H22" s="11" t="str">
        <f t="shared" si="1"/>
        <v>เสี่ยง/มีปัญหา</v>
      </c>
      <c r="I22" s="11" t="str">
        <f>'ฉบับที่ 2'!AI22</f>
        <v>0</v>
      </c>
      <c r="J22" s="11" t="str">
        <f t="shared" si="2"/>
        <v>เสี่ยง/มีปัญหา</v>
      </c>
      <c r="K22" s="11" t="str">
        <f>'ฉบับที่ 2'!AM22</f>
        <v>0</v>
      </c>
      <c r="L22" s="11" t="str">
        <f t="shared" si="3"/>
        <v>เสี่ยง/มีปัญหา</v>
      </c>
      <c r="M22" s="11" t="str">
        <f>'ฉบับที่ 2'!AQ22</f>
        <v>0</v>
      </c>
      <c r="N22" s="11" t="str">
        <f t="shared" si="4"/>
        <v>เสี่ยง/มีปัญหา</v>
      </c>
      <c r="O22" s="11" t="str">
        <f>'ฉบับที่ 2'!AS22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</row>
    <row r="23" spans="1:31" ht="18" customHeight="1">
      <c r="A23" s="47" t="s">
        <v>56</v>
      </c>
      <c r="B23" s="11" t="str">
        <f>'ฉบับที่ 1'!B23</f>
        <v>6/5</v>
      </c>
      <c r="C23" s="34">
        <f>'ฉบับที่ 1'!C23</f>
        <v>39637</v>
      </c>
      <c r="D23" s="46" t="str">
        <f>'ฉบับที่ 1'!D23</f>
        <v>นางสาว มัทนียา  อร่ามโสภา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2'!AF23</f>
        <v>0</v>
      </c>
      <c r="H23" s="11" t="str">
        <f t="shared" si="1"/>
        <v>เสี่ยง/มีปัญหา</v>
      </c>
      <c r="I23" s="11" t="str">
        <f>'ฉบับที่ 2'!AI23</f>
        <v>0</v>
      </c>
      <c r="J23" s="11" t="str">
        <f t="shared" si="2"/>
        <v>เสี่ยง/มีปัญหา</v>
      </c>
      <c r="K23" s="11" t="str">
        <f>'ฉบับที่ 2'!AM23</f>
        <v>0</v>
      </c>
      <c r="L23" s="11" t="str">
        <f t="shared" si="3"/>
        <v>เสี่ยง/มีปัญหา</v>
      </c>
      <c r="M23" s="11" t="str">
        <f>'ฉบับที่ 2'!AQ23</f>
        <v>0</v>
      </c>
      <c r="N23" s="11" t="str">
        <f t="shared" si="4"/>
        <v>เสี่ยง/มีปัญหา</v>
      </c>
      <c r="O23" s="11" t="str">
        <f>'ฉบับที่ 2'!AS23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</row>
    <row r="24" spans="1:31" ht="18" customHeight="1">
      <c r="A24" s="45" t="s">
        <v>57</v>
      </c>
      <c r="B24" s="11" t="str">
        <f>'ฉบับที่ 1'!B24</f>
        <v>6/5</v>
      </c>
      <c r="C24" s="34">
        <f>'ฉบับที่ 1'!C24</f>
        <v>39641</v>
      </c>
      <c r="D24" s="46" t="str">
        <f>'ฉบับที่ 1'!D24</f>
        <v>นางสาว นาเดีย  โปสะยะบุตร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2'!AF24</f>
        <v>0</v>
      </c>
      <c r="H24" s="11" t="str">
        <f t="shared" si="1"/>
        <v>เสี่ยง/มีปัญหา</v>
      </c>
      <c r="I24" s="11" t="str">
        <f>'ฉบับที่ 2'!AI24</f>
        <v>0</v>
      </c>
      <c r="J24" s="11" t="str">
        <f t="shared" si="2"/>
        <v>เสี่ยง/มีปัญหา</v>
      </c>
      <c r="K24" s="11" t="str">
        <f>'ฉบับที่ 2'!AM24</f>
        <v>0</v>
      </c>
      <c r="L24" s="11" t="str">
        <f t="shared" si="3"/>
        <v>เสี่ยง/มีปัญหา</v>
      </c>
      <c r="M24" s="11" t="str">
        <f>'ฉบับที่ 2'!AQ24</f>
        <v>0</v>
      </c>
      <c r="N24" s="11" t="str">
        <f t="shared" si="4"/>
        <v>เสี่ยง/มีปัญหา</v>
      </c>
      <c r="O24" s="11" t="str">
        <f>'ฉบับที่ 2'!AS24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</row>
    <row r="25" spans="1:19" ht="18" customHeight="1">
      <c r="A25" s="47" t="s">
        <v>58</v>
      </c>
      <c r="B25" s="11" t="str">
        <f>'ฉบับที่ 1'!B25</f>
        <v>6/5</v>
      </c>
      <c r="C25" s="34">
        <f>'ฉบับที่ 1'!C25</f>
        <v>39643</v>
      </c>
      <c r="D25" s="46" t="str">
        <f>'ฉบับที่ 1'!D25</f>
        <v>นางสาว ปริศนา  แว่นไธสง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2'!AF25</f>
        <v>0</v>
      </c>
      <c r="H25" s="11" t="str">
        <f t="shared" si="1"/>
        <v>เสี่ยง/มีปัญหา</v>
      </c>
      <c r="I25" s="11" t="str">
        <f>'ฉบับที่ 2'!AI25</f>
        <v>0</v>
      </c>
      <c r="J25" s="11" t="str">
        <f t="shared" si="2"/>
        <v>เสี่ยง/มีปัญหา</v>
      </c>
      <c r="K25" s="11" t="str">
        <f>'ฉบับที่ 2'!AM25</f>
        <v>0</v>
      </c>
      <c r="L25" s="11" t="str">
        <f t="shared" si="3"/>
        <v>เสี่ยง/มีปัญหา</v>
      </c>
      <c r="M25" s="11" t="str">
        <f>'ฉบับที่ 2'!AQ25</f>
        <v>0</v>
      </c>
      <c r="N25" s="11" t="str">
        <f t="shared" si="4"/>
        <v>เสี่ยง/มีปัญหา</v>
      </c>
      <c r="O25" s="11" t="str">
        <f>'ฉบับที่ 2'!AS25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7" t="s">
        <v>59</v>
      </c>
      <c r="B26" s="11" t="str">
        <f>'ฉบับที่ 1'!B26</f>
        <v>6/5</v>
      </c>
      <c r="C26" s="34">
        <f>'ฉบับที่ 1'!C26</f>
        <v>39648</v>
      </c>
      <c r="D26" s="46" t="str">
        <f>'ฉบับที่ 1'!D26</f>
        <v>นางสาว วราภรณ์  ประดิษฐ์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2'!AF26</f>
        <v>0</v>
      </c>
      <c r="H26" s="11" t="str">
        <f t="shared" si="1"/>
        <v>เสี่ยง/มีปัญหา</v>
      </c>
      <c r="I26" s="11" t="str">
        <f>'ฉบับที่ 2'!AI26</f>
        <v>0</v>
      </c>
      <c r="J26" s="11" t="str">
        <f t="shared" si="2"/>
        <v>เสี่ยง/มีปัญหา</v>
      </c>
      <c r="K26" s="11" t="str">
        <f>'ฉบับที่ 2'!AM26</f>
        <v>0</v>
      </c>
      <c r="L26" s="11" t="str">
        <f t="shared" si="3"/>
        <v>เสี่ยง/มีปัญหา</v>
      </c>
      <c r="M26" s="11" t="str">
        <f>'ฉบับที่ 2'!AQ26</f>
        <v>0</v>
      </c>
      <c r="N26" s="11" t="str">
        <f t="shared" si="4"/>
        <v>เสี่ยง/มีปัญหา</v>
      </c>
      <c r="O26" s="11" t="str">
        <f>'ฉบับที่ 2'!AS26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7" t="s">
        <v>0</v>
      </c>
      <c r="B27" s="11" t="str">
        <f>'ฉบับที่ 1'!B27</f>
        <v>6/5</v>
      </c>
      <c r="C27" s="34">
        <f>'ฉบับที่ 1'!C27</f>
        <v>39686</v>
      </c>
      <c r="D27" s="46" t="str">
        <f>'ฉบับที่ 1'!D27</f>
        <v>นางสาว ญาณิศา  สังข์ทอง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2'!AF27</f>
        <v>0</v>
      </c>
      <c r="H27" s="11" t="str">
        <f t="shared" si="1"/>
        <v>เสี่ยง/มีปัญหา</v>
      </c>
      <c r="I27" s="11" t="str">
        <f>'ฉบับที่ 2'!AI27</f>
        <v>0</v>
      </c>
      <c r="J27" s="11" t="str">
        <f t="shared" si="2"/>
        <v>เสี่ยง/มีปัญหา</v>
      </c>
      <c r="K27" s="11" t="str">
        <f>'ฉบับที่ 2'!AM27</f>
        <v>0</v>
      </c>
      <c r="L27" s="11" t="str">
        <f t="shared" si="3"/>
        <v>เสี่ยง/มีปัญหา</v>
      </c>
      <c r="M27" s="11" t="str">
        <f>'ฉบับที่ 2'!AQ27</f>
        <v>0</v>
      </c>
      <c r="N27" s="11" t="str">
        <f t="shared" si="4"/>
        <v>เสี่ยง/มีปัญหา</v>
      </c>
      <c r="O27" s="11" t="str">
        <f>'ฉบับที่ 2'!AS27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7" t="s">
        <v>1</v>
      </c>
      <c r="B28" s="11" t="str">
        <f>'ฉบับที่ 1'!B28</f>
        <v>6/5</v>
      </c>
      <c r="C28" s="34">
        <f>'ฉบับที่ 1'!C28</f>
        <v>39689</v>
      </c>
      <c r="D28" s="46" t="str">
        <f>'ฉบับที่ 1'!D28</f>
        <v>นางสาว ธัญญาลักษณ์  สายสุวรรณ์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2'!AF28</f>
        <v>0</v>
      </c>
      <c r="H28" s="11" t="str">
        <f t="shared" si="1"/>
        <v>เสี่ยง/มีปัญหา</v>
      </c>
      <c r="I28" s="11" t="str">
        <f>'ฉบับที่ 2'!AI28</f>
        <v>0</v>
      </c>
      <c r="J28" s="11" t="str">
        <f t="shared" si="2"/>
        <v>เสี่ยง/มีปัญหา</v>
      </c>
      <c r="K28" s="11" t="str">
        <f>'ฉบับที่ 2'!AM28</f>
        <v>0</v>
      </c>
      <c r="L28" s="11" t="str">
        <f t="shared" si="3"/>
        <v>เสี่ยง/มีปัญหา</v>
      </c>
      <c r="M28" s="11" t="str">
        <f>'ฉบับที่ 2'!AQ28</f>
        <v>0</v>
      </c>
      <c r="N28" s="11" t="str">
        <f t="shared" si="4"/>
        <v>เสี่ยง/มีปัญหา</v>
      </c>
      <c r="O28" s="11" t="str">
        <f>'ฉบับที่ 2'!AS28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5" t="s">
        <v>2</v>
      </c>
      <c r="B29" s="11" t="str">
        <f>'ฉบับที่ 1'!B29</f>
        <v>6/5</v>
      </c>
      <c r="C29" s="34">
        <f>'ฉบับที่ 1'!C29</f>
        <v>39695</v>
      </c>
      <c r="D29" s="46" t="str">
        <f>'ฉบับที่ 1'!D29</f>
        <v>นางสาว พลอยตะวัน  เกาะพราห์ม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2'!AF29</f>
        <v>0</v>
      </c>
      <c r="H29" s="11" t="str">
        <f t="shared" si="1"/>
        <v>เสี่ยง/มีปัญหา</v>
      </c>
      <c r="I29" s="11" t="str">
        <f>'ฉบับที่ 2'!AI29</f>
        <v>0</v>
      </c>
      <c r="J29" s="11" t="str">
        <f t="shared" si="2"/>
        <v>เสี่ยง/มีปัญหา</v>
      </c>
      <c r="K29" s="11" t="str">
        <f>'ฉบับที่ 2'!AM29</f>
        <v>0</v>
      </c>
      <c r="L29" s="11" t="str">
        <f t="shared" si="3"/>
        <v>เสี่ยง/มีปัญหา</v>
      </c>
      <c r="M29" s="11" t="str">
        <f>'ฉบับที่ 2'!AQ29</f>
        <v>0</v>
      </c>
      <c r="N29" s="11" t="str">
        <f t="shared" si="4"/>
        <v>เสี่ยง/มีปัญหา</v>
      </c>
      <c r="O29" s="11" t="str">
        <f>'ฉบับที่ 2'!AS29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7" t="s">
        <v>3</v>
      </c>
      <c r="B30" s="11" t="str">
        <f>'ฉบับที่ 1'!B30</f>
        <v>6/5</v>
      </c>
      <c r="C30" s="34">
        <f>'ฉบับที่ 1'!C30</f>
        <v>39699</v>
      </c>
      <c r="D30" s="46" t="str">
        <f>'ฉบับที่ 1'!D30</f>
        <v>นางสาว รัตนา  หวังโสภารักษ์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2'!AF30</f>
        <v>0</v>
      </c>
      <c r="H30" s="11" t="str">
        <f t="shared" si="1"/>
        <v>เสี่ยง/มีปัญหา</v>
      </c>
      <c r="I30" s="11" t="str">
        <f>'ฉบับที่ 2'!AI30</f>
        <v>0</v>
      </c>
      <c r="J30" s="11" t="str">
        <f t="shared" si="2"/>
        <v>เสี่ยง/มีปัญหา</v>
      </c>
      <c r="K30" s="11" t="str">
        <f>'ฉบับที่ 2'!AM30</f>
        <v>0</v>
      </c>
      <c r="L30" s="11" t="str">
        <f t="shared" si="3"/>
        <v>เสี่ยง/มีปัญหา</v>
      </c>
      <c r="M30" s="11" t="str">
        <f>'ฉบับที่ 2'!AQ30</f>
        <v>0</v>
      </c>
      <c r="N30" s="11" t="str">
        <f t="shared" si="4"/>
        <v>เสี่ยง/มีปัญหา</v>
      </c>
      <c r="O30" s="11" t="str">
        <f>'ฉบับที่ 2'!AS30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7" t="s">
        <v>4</v>
      </c>
      <c r="B31" s="11" t="str">
        <f>'ฉบับที่ 1'!B31</f>
        <v>6/5</v>
      </c>
      <c r="C31" s="34">
        <f>'ฉบับที่ 1'!C31</f>
        <v>39707</v>
      </c>
      <c r="D31" s="46" t="str">
        <f>'ฉบับที่ 1'!D31</f>
        <v>นางสาว สุวิดา  ชุติเชาวน์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2'!AF31</f>
        <v>0</v>
      </c>
      <c r="H31" s="11" t="str">
        <f t="shared" si="1"/>
        <v>เสี่ยง/มีปัญหา</v>
      </c>
      <c r="I31" s="11" t="str">
        <f>'ฉบับที่ 2'!AI31</f>
        <v>0</v>
      </c>
      <c r="J31" s="11" t="str">
        <f t="shared" si="2"/>
        <v>เสี่ยง/มีปัญหา</v>
      </c>
      <c r="K31" s="11" t="str">
        <f>'ฉบับที่ 2'!AM31</f>
        <v>0</v>
      </c>
      <c r="L31" s="11" t="str">
        <f t="shared" si="3"/>
        <v>เสี่ยง/มีปัญหา</v>
      </c>
      <c r="M31" s="11" t="str">
        <f>'ฉบับที่ 2'!AQ31</f>
        <v>0</v>
      </c>
      <c r="N31" s="11" t="str">
        <f t="shared" si="4"/>
        <v>เสี่ยง/มีปัญหา</v>
      </c>
      <c r="O31" s="11" t="str">
        <f>'ฉบับที่ 2'!AS31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7" t="s">
        <v>5</v>
      </c>
      <c r="B32" s="11" t="str">
        <f>'ฉบับที่ 1'!B32</f>
        <v>6/5</v>
      </c>
      <c r="C32" s="34">
        <f>'ฉบับที่ 1'!C32</f>
        <v>39789</v>
      </c>
      <c r="D32" s="46" t="str">
        <f>'ฉบับที่ 1'!D32</f>
        <v>นางสาว ณัฐธนาภา  เทพพงษ์เพชร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2'!AF32</f>
        <v>0</v>
      </c>
      <c r="H32" s="11" t="str">
        <f t="shared" si="1"/>
        <v>เสี่ยง/มีปัญหา</v>
      </c>
      <c r="I32" s="11" t="str">
        <f>'ฉบับที่ 2'!AI32</f>
        <v>0</v>
      </c>
      <c r="J32" s="11" t="str">
        <f t="shared" si="2"/>
        <v>เสี่ยง/มีปัญหา</v>
      </c>
      <c r="K32" s="11" t="str">
        <f>'ฉบับที่ 2'!AM32</f>
        <v>0</v>
      </c>
      <c r="L32" s="11" t="str">
        <f t="shared" si="3"/>
        <v>เสี่ยง/มีปัญหา</v>
      </c>
      <c r="M32" s="11" t="str">
        <f>'ฉบับที่ 2'!AQ32</f>
        <v>0</v>
      </c>
      <c r="N32" s="11" t="str">
        <f t="shared" si="4"/>
        <v>เสี่ยง/มีปัญหา</v>
      </c>
      <c r="O32" s="11" t="str">
        <f>'ฉบับที่ 2'!AS32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7" t="s">
        <v>6</v>
      </c>
      <c r="B33" s="11" t="str">
        <f>'ฉบับที่ 1'!B33</f>
        <v>6/5</v>
      </c>
      <c r="C33" s="34">
        <f>'ฉบับที่ 1'!C33</f>
        <v>39798</v>
      </c>
      <c r="D33" s="46" t="str">
        <f>'ฉบับที่ 1'!D33</f>
        <v>นางสาว รัตนาภรณ์  ลำภู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2'!AF33</f>
        <v>0</v>
      </c>
      <c r="H33" s="11" t="str">
        <f t="shared" si="1"/>
        <v>เสี่ยง/มีปัญหา</v>
      </c>
      <c r="I33" s="11" t="str">
        <f>'ฉบับที่ 2'!AI33</f>
        <v>0</v>
      </c>
      <c r="J33" s="11" t="str">
        <f t="shared" si="2"/>
        <v>เสี่ยง/มีปัญหา</v>
      </c>
      <c r="K33" s="11" t="str">
        <f>'ฉบับที่ 2'!AM33</f>
        <v>0</v>
      </c>
      <c r="L33" s="11" t="str">
        <f t="shared" si="3"/>
        <v>เสี่ยง/มีปัญหา</v>
      </c>
      <c r="M33" s="11" t="str">
        <f>'ฉบับที่ 2'!AQ33</f>
        <v>0</v>
      </c>
      <c r="N33" s="11" t="str">
        <f t="shared" si="4"/>
        <v>เสี่ยง/มีปัญหา</v>
      </c>
      <c r="O33" s="11" t="str">
        <f>'ฉบับที่ 2'!AS33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5" t="s">
        <v>7</v>
      </c>
      <c r="B34" s="11" t="str">
        <f>'ฉบับที่ 1'!B34</f>
        <v>6/5</v>
      </c>
      <c r="C34" s="34">
        <f>'ฉบับที่ 1'!C34</f>
        <v>39800</v>
      </c>
      <c r="D34" s="46" t="str">
        <f>'ฉบับที่ 1'!D34</f>
        <v>นางสาว วราภรณ์  คล่องแคล่ว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2'!AF34</f>
        <v>0</v>
      </c>
      <c r="H34" s="11" t="str">
        <f t="shared" si="1"/>
        <v>เสี่ยง/มีปัญหา</v>
      </c>
      <c r="I34" s="11" t="str">
        <f>'ฉบับที่ 2'!AI34</f>
        <v>0</v>
      </c>
      <c r="J34" s="11" t="str">
        <f t="shared" si="2"/>
        <v>เสี่ยง/มีปัญหา</v>
      </c>
      <c r="K34" s="11" t="str">
        <f>'ฉบับที่ 2'!AM34</f>
        <v>0</v>
      </c>
      <c r="L34" s="11" t="str">
        <f t="shared" si="3"/>
        <v>เสี่ยง/มีปัญหา</v>
      </c>
      <c r="M34" s="11" t="str">
        <f>'ฉบับที่ 2'!AQ34</f>
        <v>0</v>
      </c>
      <c r="N34" s="11" t="str">
        <f t="shared" si="4"/>
        <v>เสี่ยง/มีปัญหา</v>
      </c>
      <c r="O34" s="11" t="str">
        <f>'ฉบับที่ 2'!AS34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7" t="s">
        <v>8</v>
      </c>
      <c r="B35" s="11" t="str">
        <f>'ฉบับที่ 1'!B35</f>
        <v>6/5</v>
      </c>
      <c r="C35" s="34">
        <f>'ฉบับที่ 1'!C35</f>
        <v>39839</v>
      </c>
      <c r="D35" s="46" t="str">
        <f>'ฉบับที่ 1'!D35</f>
        <v>นางสาว ธนัชชา  พลวิชัย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2'!AF35</f>
        <v>0</v>
      </c>
      <c r="H35" s="11" t="str">
        <f t="shared" si="1"/>
        <v>เสี่ยง/มีปัญหา</v>
      </c>
      <c r="I35" s="11" t="str">
        <f>'ฉบับที่ 2'!AI35</f>
        <v>0</v>
      </c>
      <c r="J35" s="11" t="str">
        <f t="shared" si="2"/>
        <v>เสี่ยง/มีปัญหา</v>
      </c>
      <c r="K35" s="11" t="str">
        <f>'ฉบับที่ 2'!AM35</f>
        <v>0</v>
      </c>
      <c r="L35" s="11" t="str">
        <f t="shared" si="3"/>
        <v>เสี่ยง/มีปัญหา</v>
      </c>
      <c r="M35" s="11" t="str">
        <f>'ฉบับที่ 2'!AQ35</f>
        <v>0</v>
      </c>
      <c r="N35" s="11" t="str">
        <f t="shared" si="4"/>
        <v>เสี่ยง/มีปัญหา</v>
      </c>
      <c r="O35" s="11" t="str">
        <f>'ฉบับที่ 2'!AS35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7" t="s">
        <v>9</v>
      </c>
      <c r="B36" s="11" t="str">
        <f>'ฉบับที่ 1'!B36</f>
        <v>6/5</v>
      </c>
      <c r="C36" s="34">
        <f>'ฉบับที่ 1'!C36</f>
        <v>39851</v>
      </c>
      <c r="D36" s="46" t="str">
        <f>'ฉบับที่ 1'!D36</f>
        <v>นางสาว วลินดา  วงศ์ใหญ่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2'!AF36</f>
        <v>0</v>
      </c>
      <c r="H36" s="11" t="str">
        <f t="shared" si="1"/>
        <v>เสี่ยง/มีปัญหา</v>
      </c>
      <c r="I36" s="11" t="str">
        <f>'ฉบับที่ 2'!AI36</f>
        <v>0</v>
      </c>
      <c r="J36" s="11" t="str">
        <f t="shared" si="2"/>
        <v>เสี่ยง/มีปัญหา</v>
      </c>
      <c r="K36" s="11" t="str">
        <f>'ฉบับที่ 2'!AM36</f>
        <v>0</v>
      </c>
      <c r="L36" s="11" t="str">
        <f t="shared" si="3"/>
        <v>เสี่ยง/มีปัญหา</v>
      </c>
      <c r="M36" s="11" t="str">
        <f>'ฉบับที่ 2'!AQ36</f>
        <v>0</v>
      </c>
      <c r="N36" s="11" t="str">
        <f t="shared" si="4"/>
        <v>เสี่ยง/มีปัญหา</v>
      </c>
      <c r="O36" s="11" t="str">
        <f>'ฉบับที่ 2'!AS36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7" t="s">
        <v>10</v>
      </c>
      <c r="B37" s="11" t="str">
        <f>'ฉบับที่ 1'!B37</f>
        <v>6/5</v>
      </c>
      <c r="C37" s="34">
        <f>'ฉบับที่ 1'!C37</f>
        <v>39856</v>
      </c>
      <c r="D37" s="46" t="str">
        <f>'ฉบับที่ 1'!D37</f>
        <v>นางสาว สุนิสา  ศรีชม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2'!AF37</f>
        <v>0</v>
      </c>
      <c r="H37" s="11" t="str">
        <f t="shared" si="1"/>
        <v>เสี่ยง/มีปัญหา</v>
      </c>
      <c r="I37" s="11" t="str">
        <f>'ฉบับที่ 2'!AI37</f>
        <v>0</v>
      </c>
      <c r="J37" s="11" t="str">
        <f t="shared" si="2"/>
        <v>เสี่ยง/มีปัญหา</v>
      </c>
      <c r="K37" s="11" t="str">
        <f>'ฉบับที่ 2'!AM37</f>
        <v>0</v>
      </c>
      <c r="L37" s="11" t="str">
        <f t="shared" si="3"/>
        <v>เสี่ยง/มีปัญหา</v>
      </c>
      <c r="M37" s="11" t="str">
        <f>'ฉบับที่ 2'!AQ37</f>
        <v>0</v>
      </c>
      <c r="N37" s="11" t="str">
        <f t="shared" si="4"/>
        <v>เสี่ยง/มีปัญหา</v>
      </c>
      <c r="O37" s="11" t="str">
        <f>'ฉบับที่ 2'!AS37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7" t="s">
        <v>11</v>
      </c>
      <c r="B38" s="11" t="str">
        <f>'ฉบับที่ 1'!B38</f>
        <v>6/5</v>
      </c>
      <c r="C38" s="34">
        <f>'ฉบับที่ 1'!C38</f>
        <v>39885</v>
      </c>
      <c r="D38" s="46" t="str">
        <f>'ฉบับที่ 1'!D38</f>
        <v>นางสาว ชุตินันท์  ละอองเอก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2'!AF38</f>
        <v>0</v>
      </c>
      <c r="H38" s="11" t="str">
        <f t="shared" si="1"/>
        <v>เสี่ยง/มีปัญหา</v>
      </c>
      <c r="I38" s="11" t="str">
        <f>'ฉบับที่ 2'!AI38</f>
        <v>0</v>
      </c>
      <c r="J38" s="11" t="str">
        <f t="shared" si="2"/>
        <v>เสี่ยง/มีปัญหา</v>
      </c>
      <c r="K38" s="11" t="str">
        <f>'ฉบับที่ 2'!AM38</f>
        <v>0</v>
      </c>
      <c r="L38" s="11" t="str">
        <f t="shared" si="3"/>
        <v>เสี่ยง/มีปัญหา</v>
      </c>
      <c r="M38" s="11" t="str">
        <f>'ฉบับที่ 2'!AQ38</f>
        <v>0</v>
      </c>
      <c r="N38" s="11" t="str">
        <f t="shared" si="4"/>
        <v>เสี่ยง/มีปัญหา</v>
      </c>
      <c r="O38" s="11" t="str">
        <f>'ฉบับที่ 2'!AS38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5" t="s">
        <v>12</v>
      </c>
      <c r="B39" s="11" t="str">
        <f>'ฉบับที่ 1'!B39</f>
        <v>6/5</v>
      </c>
      <c r="C39" s="34">
        <f>'ฉบับที่ 1'!C39</f>
        <v>39889</v>
      </c>
      <c r="D39" s="46" t="str">
        <f>'ฉบับที่ 1'!D39</f>
        <v>นางสาว เบญญาภา  คำภา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2'!AF39</f>
        <v>0</v>
      </c>
      <c r="H39" s="11" t="str">
        <f t="shared" si="1"/>
        <v>เสี่ยง/มีปัญหา</v>
      </c>
      <c r="I39" s="11" t="str">
        <f>'ฉบับที่ 2'!AI39</f>
        <v>0</v>
      </c>
      <c r="J39" s="11" t="str">
        <f t="shared" si="2"/>
        <v>เสี่ยง/มีปัญหา</v>
      </c>
      <c r="K39" s="11" t="str">
        <f>'ฉบับที่ 2'!AM39</f>
        <v>0</v>
      </c>
      <c r="L39" s="11" t="str">
        <f t="shared" si="3"/>
        <v>เสี่ยง/มีปัญหา</v>
      </c>
      <c r="M39" s="11" t="str">
        <f>'ฉบับที่ 2'!AQ39</f>
        <v>0</v>
      </c>
      <c r="N39" s="11" t="str">
        <f t="shared" si="4"/>
        <v>เสี่ยง/มีปัญหา</v>
      </c>
      <c r="O39" s="11" t="str">
        <f>'ฉบับที่ 2'!AS39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7" t="s">
        <v>13</v>
      </c>
      <c r="B40" s="11" t="str">
        <f>'ฉบับที่ 1'!B40</f>
        <v>6/5</v>
      </c>
      <c r="C40" s="34">
        <f>'ฉบับที่ 1'!C40</f>
        <v>39891</v>
      </c>
      <c r="D40" s="46" t="str">
        <f>'ฉบับที่ 1'!D40</f>
        <v>นางสาว ปิยธิดา  ลี่แตง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2'!AF40</f>
        <v>0</v>
      </c>
      <c r="H40" s="11" t="str">
        <f t="shared" si="1"/>
        <v>เสี่ยง/มีปัญหา</v>
      </c>
      <c r="I40" s="11" t="str">
        <f>'ฉบับที่ 2'!AI40</f>
        <v>0</v>
      </c>
      <c r="J40" s="11" t="str">
        <f t="shared" si="2"/>
        <v>เสี่ยง/มีปัญหา</v>
      </c>
      <c r="K40" s="11" t="str">
        <f>'ฉบับที่ 2'!AM40</f>
        <v>0</v>
      </c>
      <c r="L40" s="11" t="str">
        <f t="shared" si="3"/>
        <v>เสี่ยง/มีปัญหา</v>
      </c>
      <c r="M40" s="11" t="str">
        <f>'ฉบับที่ 2'!AQ40</f>
        <v>0</v>
      </c>
      <c r="N40" s="11" t="str">
        <f t="shared" si="4"/>
        <v>เสี่ยง/มีปัญหา</v>
      </c>
      <c r="O40" s="11" t="str">
        <f>'ฉบับที่ 2'!AS40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7" t="s">
        <v>14</v>
      </c>
      <c r="B41" s="11" t="str">
        <f>'ฉบับที่ 1'!B41</f>
        <v>6/5</v>
      </c>
      <c r="C41" s="34">
        <f>'ฉบับที่ 1'!C41</f>
        <v>39898</v>
      </c>
      <c r="D41" s="46" t="str">
        <f>'ฉบับที่ 1'!D41</f>
        <v>นางสาว ภัทรลภา  แซ่ลัก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2'!AF41</f>
        <v>0</v>
      </c>
      <c r="H41" s="11" t="str">
        <f t="shared" si="1"/>
        <v>เสี่ยง/มีปัญหา</v>
      </c>
      <c r="I41" s="11" t="str">
        <f>'ฉบับที่ 2'!AI41</f>
        <v>0</v>
      </c>
      <c r="J41" s="11" t="str">
        <f t="shared" si="2"/>
        <v>เสี่ยง/มีปัญหา</v>
      </c>
      <c r="K41" s="11" t="str">
        <f>'ฉบับที่ 2'!AM41</f>
        <v>0</v>
      </c>
      <c r="L41" s="11" t="str">
        <f t="shared" si="3"/>
        <v>เสี่ยง/มีปัญหา</v>
      </c>
      <c r="M41" s="11" t="str">
        <f>'ฉบับที่ 2'!AQ41</f>
        <v>0</v>
      </c>
      <c r="N41" s="11" t="str">
        <f t="shared" si="4"/>
        <v>เสี่ยง/มีปัญหา</v>
      </c>
      <c r="O41" s="11" t="str">
        <f>'ฉบับที่ 2'!AS41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7" t="s">
        <v>15</v>
      </c>
      <c r="B42" s="11" t="str">
        <f>'ฉบับที่ 1'!B42</f>
        <v>6/5</v>
      </c>
      <c r="C42" s="34">
        <f>'ฉบับที่ 1'!C42</f>
        <v>39938</v>
      </c>
      <c r="D42" s="46" t="str">
        <f>'ฉบับที่ 1'!D42</f>
        <v>นางสาว จิตตินี  ฉัตรวัฒนาสกุล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2'!AF42</f>
        <v>0</v>
      </c>
      <c r="H42" s="11" t="str">
        <f t="shared" si="1"/>
        <v>เสี่ยง/มีปัญหา</v>
      </c>
      <c r="I42" s="11" t="str">
        <f>'ฉบับที่ 2'!AI42</f>
        <v>0</v>
      </c>
      <c r="J42" s="11" t="str">
        <f t="shared" si="2"/>
        <v>เสี่ยง/มีปัญหา</v>
      </c>
      <c r="K42" s="11" t="str">
        <f>'ฉบับที่ 2'!AM42</f>
        <v>0</v>
      </c>
      <c r="L42" s="11" t="str">
        <f t="shared" si="3"/>
        <v>เสี่ยง/มีปัญหา</v>
      </c>
      <c r="M42" s="11" t="str">
        <f>'ฉบับที่ 2'!AQ42</f>
        <v>0</v>
      </c>
      <c r="N42" s="11" t="str">
        <f t="shared" si="4"/>
        <v>เสี่ยง/มีปัญหา</v>
      </c>
      <c r="O42" s="11" t="str">
        <f>'ฉบับที่ 2'!AS42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7" t="s">
        <v>16</v>
      </c>
      <c r="B43" s="11" t="str">
        <f>'ฉบับที่ 1'!B43</f>
        <v>6/5</v>
      </c>
      <c r="C43" s="34">
        <f>'ฉบับที่ 1'!C43</f>
        <v>40121</v>
      </c>
      <c r="D43" s="46" t="str">
        <f>'ฉบับที่ 1'!D43</f>
        <v>นางสาว ชลิตา  เชื้อทอง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2'!AF43</f>
        <v>0</v>
      </c>
      <c r="H43" s="11" t="str">
        <f t="shared" si="1"/>
        <v>เสี่ยง/มีปัญหา</v>
      </c>
      <c r="I43" s="11" t="str">
        <f>'ฉบับที่ 2'!AI43</f>
        <v>0</v>
      </c>
      <c r="J43" s="11" t="str">
        <f t="shared" si="2"/>
        <v>เสี่ยง/มีปัญหา</v>
      </c>
      <c r="K43" s="11" t="str">
        <f>'ฉบับที่ 2'!AM43</f>
        <v>0</v>
      </c>
      <c r="L43" s="11" t="str">
        <f t="shared" si="3"/>
        <v>เสี่ยง/มีปัญหา</v>
      </c>
      <c r="M43" s="11" t="str">
        <f>'ฉบับที่ 2'!AQ43</f>
        <v>0</v>
      </c>
      <c r="N43" s="11" t="str">
        <f t="shared" si="4"/>
        <v>เสี่ยง/มีปัญหา</v>
      </c>
      <c r="O43" s="11" t="str">
        <f>'ฉบับที่ 2'!AS43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5" t="s">
        <v>60</v>
      </c>
      <c r="B44" s="11" t="str">
        <f>'ฉบับที่ 1'!B44</f>
        <v>6/5</v>
      </c>
      <c r="C44" s="34">
        <f>'ฉบับที่ 1'!C44</f>
        <v>40125</v>
      </c>
      <c r="D44" s="46" t="str">
        <f>'ฉบับที่ 1'!D44</f>
        <v>นางสาว นริศรา  ไชยชิต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2'!AF44</f>
        <v>0</v>
      </c>
      <c r="H44" s="11" t="str">
        <f t="shared" si="1"/>
        <v>เสี่ยง/มีปัญหา</v>
      </c>
      <c r="I44" s="11" t="str">
        <f>'ฉบับที่ 2'!AI44</f>
        <v>0</v>
      </c>
      <c r="J44" s="11" t="str">
        <f t="shared" si="2"/>
        <v>เสี่ยง/มีปัญหา</v>
      </c>
      <c r="K44" s="11" t="str">
        <f>'ฉบับที่ 2'!AM44</f>
        <v>0</v>
      </c>
      <c r="L44" s="11" t="str">
        <f t="shared" si="3"/>
        <v>เสี่ยง/มีปัญหา</v>
      </c>
      <c r="M44" s="11" t="str">
        <f>'ฉบับที่ 2'!AQ44</f>
        <v>0</v>
      </c>
      <c r="N44" s="11" t="str">
        <f t="shared" si="4"/>
        <v>เสี่ยง/มีปัญหา</v>
      </c>
      <c r="O44" s="11" t="str">
        <f>'ฉบับที่ 2'!AS44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5" t="s">
        <v>81</v>
      </c>
      <c r="B45" s="11" t="str">
        <f>'ฉบับที่ 1'!B45</f>
        <v>6/5</v>
      </c>
      <c r="C45" s="34">
        <f>'ฉบับที่ 1'!C45</f>
        <v>40134</v>
      </c>
      <c r="D45" s="46" t="str">
        <f>'ฉบับที่ 1'!D45</f>
        <v>นางสาว พิมพ์ญาดา  ทองตะโหนด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2'!AF45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2'!AI45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2'!AM45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2'!AQ45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2'!AS45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5" t="s">
        <v>82</v>
      </c>
      <c r="B46" s="11" t="str">
        <f>'ฉบับที่ 1'!B46</f>
        <v>6/5</v>
      </c>
      <c r="C46" s="34">
        <f>'ฉบับที่ 1'!C46</f>
        <v>40261</v>
      </c>
      <c r="D46" s="46" t="str">
        <f>'ฉบับที่ 1'!D46</f>
        <v>นางสาว กัญญ์วรา  นิลพัฒน์</v>
      </c>
      <c r="E46" s="11">
        <f>'ฉบับที่ 1'!E46</f>
        <v>2</v>
      </c>
      <c r="F46" s="12" t="str">
        <f t="shared" si="9"/>
        <v>หญิง</v>
      </c>
      <c r="G46" s="12" t="str">
        <f>'ฉบับที่ 2'!AF46</f>
        <v>0</v>
      </c>
      <c r="H46" s="11" t="str">
        <f t="shared" si="10"/>
        <v>เสี่ยง/มีปัญหา</v>
      </c>
      <c r="I46" s="11" t="str">
        <f>'ฉบับที่ 2'!AI46</f>
        <v>0</v>
      </c>
      <c r="J46" s="11" t="str">
        <f t="shared" si="11"/>
        <v>เสี่ยง/มีปัญหา</v>
      </c>
      <c r="K46" s="11" t="str">
        <f>'ฉบับที่ 2'!AM46</f>
        <v>0</v>
      </c>
      <c r="L46" s="11" t="str">
        <f t="shared" si="12"/>
        <v>เสี่ยง/มีปัญหา</v>
      </c>
      <c r="M46" s="11" t="str">
        <f>'ฉบับที่ 2'!AQ46</f>
        <v>0</v>
      </c>
      <c r="N46" s="11" t="str">
        <f t="shared" si="13"/>
        <v>เสี่ยง/มีปัญหา</v>
      </c>
      <c r="O46" s="11" t="str">
        <f>'ฉบับที่ 2'!AS46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5" t="s">
        <v>83</v>
      </c>
      <c r="B47" s="11" t="str">
        <f>'ฉบับที่ 1'!B47</f>
        <v>6/5</v>
      </c>
      <c r="C47" s="34">
        <f>'ฉบับที่ 1'!C47</f>
        <v>42068</v>
      </c>
      <c r="D47" s="46" t="str">
        <f>'ฉบับที่ 1'!D47</f>
        <v>นางสาว ลักษณ์สุดา  จันทร์ประเสริฐ</v>
      </c>
      <c r="E47" s="11">
        <f>'ฉบับที่ 1'!E47</f>
        <v>2</v>
      </c>
      <c r="F47" s="12" t="str">
        <f t="shared" si="9"/>
        <v>หญิง</v>
      </c>
      <c r="G47" s="12" t="str">
        <f>'ฉบับที่ 2'!AF47</f>
        <v>0</v>
      </c>
      <c r="H47" s="11" t="str">
        <f t="shared" si="10"/>
        <v>เสี่ยง/มีปัญหา</v>
      </c>
      <c r="I47" s="11" t="str">
        <f>'ฉบับที่ 2'!AI47</f>
        <v>0</v>
      </c>
      <c r="J47" s="11" t="str">
        <f t="shared" si="11"/>
        <v>เสี่ยง/มีปัญหา</v>
      </c>
      <c r="K47" s="11" t="str">
        <f>'ฉบับที่ 2'!AM47</f>
        <v>0</v>
      </c>
      <c r="L47" s="11" t="str">
        <f t="shared" si="12"/>
        <v>เสี่ยง/มีปัญหา</v>
      </c>
      <c r="M47" s="11" t="str">
        <f>'ฉบับที่ 2'!AQ47</f>
        <v>0</v>
      </c>
      <c r="N47" s="11" t="str">
        <f t="shared" si="13"/>
        <v>เสี่ยง/มีปัญหา</v>
      </c>
      <c r="O47" s="11" t="str">
        <f>'ฉบับที่ 2'!AS47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5" t="s">
        <v>84</v>
      </c>
      <c r="B48" s="11" t="str">
        <f>'ฉบับที่ 1'!B48</f>
        <v>6/5</v>
      </c>
      <c r="C48" s="34">
        <f>'ฉบับที่ 1'!C48</f>
        <v>42091</v>
      </c>
      <c r="D48" s="46" t="str">
        <f>'ฉบับที่ 1'!D48</f>
        <v>นางสาว วณิชยา  ทิมา</v>
      </c>
      <c r="E48" s="11">
        <f>'ฉบับที่ 1'!E48</f>
        <v>2</v>
      </c>
      <c r="F48" s="12" t="str">
        <f t="shared" si="9"/>
        <v>หญิง</v>
      </c>
      <c r="G48" s="12" t="str">
        <f>'ฉบับที่ 2'!AF48</f>
        <v>0</v>
      </c>
      <c r="H48" s="11" t="str">
        <f t="shared" si="10"/>
        <v>เสี่ยง/มีปัญหา</v>
      </c>
      <c r="I48" s="11" t="str">
        <f>'ฉบับที่ 2'!AI48</f>
        <v>0</v>
      </c>
      <c r="J48" s="11" t="str">
        <f t="shared" si="11"/>
        <v>เสี่ยง/มีปัญหา</v>
      </c>
      <c r="K48" s="11" t="str">
        <f>'ฉบับที่ 2'!AM48</f>
        <v>0</v>
      </c>
      <c r="L48" s="11" t="str">
        <f t="shared" si="12"/>
        <v>เสี่ยง/มีปัญหา</v>
      </c>
      <c r="M48" s="11" t="str">
        <f>'ฉบับที่ 2'!AQ48</f>
        <v>0</v>
      </c>
      <c r="N48" s="11" t="str">
        <f t="shared" si="13"/>
        <v>เสี่ยง/มีปัญหา</v>
      </c>
      <c r="O48" s="11" t="str">
        <f>'ฉบับที่ 2'!AS48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5" t="s">
        <v>85</v>
      </c>
      <c r="B49" s="11" t="str">
        <f>'ฉบับที่ 1'!B49</f>
        <v>6/5</v>
      </c>
      <c r="C49" s="34">
        <f>'ฉบับที่ 1'!C49</f>
        <v>42809</v>
      </c>
      <c r="D49" s="46" t="str">
        <f>'ฉบับที่ 1'!D49</f>
        <v>นางสาว ศศิมน  บุญสิทธิ์</v>
      </c>
      <c r="E49" s="11">
        <f>'ฉบับที่ 1'!E49</f>
        <v>2</v>
      </c>
      <c r="F49" s="12" t="str">
        <f t="shared" si="9"/>
        <v>หญิง</v>
      </c>
      <c r="G49" s="12" t="str">
        <f>'ฉบับที่ 2'!AF49</f>
        <v>0</v>
      </c>
      <c r="H49" s="11" t="str">
        <f t="shared" si="10"/>
        <v>เสี่ยง/มีปัญหา</v>
      </c>
      <c r="I49" s="11" t="str">
        <f>'ฉบับที่ 2'!AI49</f>
        <v>0</v>
      </c>
      <c r="J49" s="11" t="str">
        <f t="shared" si="11"/>
        <v>เสี่ยง/มีปัญหา</v>
      </c>
      <c r="K49" s="11" t="str">
        <f>'ฉบับที่ 2'!AM49</f>
        <v>0</v>
      </c>
      <c r="L49" s="11" t="str">
        <f t="shared" si="12"/>
        <v>เสี่ยง/มีปัญหา</v>
      </c>
      <c r="M49" s="11" t="str">
        <f>'ฉบับที่ 2'!AQ49</f>
        <v>0</v>
      </c>
      <c r="N49" s="11" t="str">
        <f t="shared" si="13"/>
        <v>เสี่ยง/มีปัญหา</v>
      </c>
      <c r="O49" s="11" t="str">
        <f>'ฉบับที่ 2'!AS49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5" t="s">
        <v>86</v>
      </c>
      <c r="B50" s="11" t="str">
        <f>'ฉบับที่ 1'!B50</f>
        <v>6/5</v>
      </c>
      <c r="C50" s="34">
        <f>'ฉบับที่ 1'!C50</f>
        <v>42810</v>
      </c>
      <c r="D50" s="46" t="str">
        <f>'ฉบับที่ 1'!D50</f>
        <v>นางสาว กฤษศิริ  สิงห์พล</v>
      </c>
      <c r="E50" s="11">
        <f>'ฉบับที่ 1'!E50</f>
        <v>2</v>
      </c>
      <c r="F50" s="12" t="str">
        <f t="shared" si="9"/>
        <v>หญิง</v>
      </c>
      <c r="G50" s="12" t="str">
        <f>'ฉบับที่ 2'!AF50</f>
        <v>0</v>
      </c>
      <c r="H50" s="11" t="str">
        <f t="shared" si="10"/>
        <v>เสี่ยง/มีปัญหา</v>
      </c>
      <c r="I50" s="11" t="str">
        <f>'ฉบับที่ 2'!AI50</f>
        <v>0</v>
      </c>
      <c r="J50" s="11" t="str">
        <f t="shared" si="11"/>
        <v>เสี่ยง/มีปัญหา</v>
      </c>
      <c r="K50" s="11" t="str">
        <f>'ฉบับที่ 2'!AM50</f>
        <v>0</v>
      </c>
      <c r="L50" s="11" t="str">
        <f t="shared" si="12"/>
        <v>เสี่ยง/มีปัญหา</v>
      </c>
      <c r="M50" s="11" t="str">
        <f>'ฉบับที่ 2'!AQ50</f>
        <v>0</v>
      </c>
      <c r="N50" s="11" t="str">
        <f t="shared" si="13"/>
        <v>เสี่ยง/มีปัญหา</v>
      </c>
      <c r="O50" s="11" t="str">
        <f>'ฉบับที่ 2'!AS50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5" t="s">
        <v>87</v>
      </c>
      <c r="B51" s="11">
        <f>'ฉบับที่ 1'!B51</f>
        <v>0</v>
      </c>
      <c r="C51" s="34">
        <f>'ฉบับที่ 1'!C51</f>
        <v>0</v>
      </c>
      <c r="D51" s="46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2'!AF51</f>
        <v>0</v>
      </c>
      <c r="H51" s="11" t="str">
        <f t="shared" si="10"/>
        <v>เสี่ยง/มีปัญหา</v>
      </c>
      <c r="I51" s="11" t="str">
        <f>'ฉบับที่ 2'!AI51</f>
        <v>0</v>
      </c>
      <c r="J51" s="11" t="str">
        <f t="shared" si="11"/>
        <v>เสี่ยง/มีปัญหา</v>
      </c>
      <c r="K51" s="11" t="str">
        <f>'ฉบับที่ 2'!AM51</f>
        <v>0</v>
      </c>
      <c r="L51" s="11" t="str">
        <f t="shared" si="12"/>
        <v>เสี่ยง/มีปัญหา</v>
      </c>
      <c r="M51" s="11" t="str">
        <f>'ฉบับที่ 2'!AQ51</f>
        <v>0</v>
      </c>
      <c r="N51" s="11" t="str">
        <f t="shared" si="13"/>
        <v>เสี่ยง/มีปัญหา</v>
      </c>
      <c r="O51" s="11" t="str">
        <f>'ฉบับที่ 2'!AS51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5" t="s">
        <v>88</v>
      </c>
      <c r="B52" s="11">
        <f>'ฉบับที่ 1'!B52</f>
        <v>0</v>
      </c>
      <c r="C52" s="34">
        <f>'ฉบับที่ 1'!C52</f>
        <v>0</v>
      </c>
      <c r="D52" s="46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2'!AF52</f>
        <v>0</v>
      </c>
      <c r="H52" s="11" t="str">
        <f t="shared" si="10"/>
        <v>เสี่ยง/มีปัญหา</v>
      </c>
      <c r="I52" s="11" t="str">
        <f>'ฉบับที่ 2'!AI52</f>
        <v>0</v>
      </c>
      <c r="J52" s="11" t="str">
        <f t="shared" si="11"/>
        <v>เสี่ยง/มีปัญหา</v>
      </c>
      <c r="K52" s="11" t="str">
        <f>'ฉบับที่ 2'!AM52</f>
        <v>0</v>
      </c>
      <c r="L52" s="11" t="str">
        <f t="shared" si="12"/>
        <v>เสี่ยง/มีปัญหา</v>
      </c>
      <c r="M52" s="11" t="str">
        <f>'ฉบับที่ 2'!AQ52</f>
        <v>0</v>
      </c>
      <c r="N52" s="11" t="str">
        <f t="shared" si="13"/>
        <v>เสี่ยง/มีปัญหา</v>
      </c>
      <c r="O52" s="11" t="str">
        <f>'ฉบับที่ 2'!AS52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5" t="s">
        <v>89</v>
      </c>
      <c r="B53" s="11">
        <f>'ฉบับที่ 1'!B53</f>
        <v>0</v>
      </c>
      <c r="C53" s="34">
        <f>'ฉบับที่ 1'!C53</f>
        <v>0</v>
      </c>
      <c r="D53" s="46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2'!AF53</f>
        <v>0</v>
      </c>
      <c r="H53" s="11" t="str">
        <f t="shared" si="10"/>
        <v>เสี่ยง/มีปัญหา</v>
      </c>
      <c r="I53" s="11" t="str">
        <f>'ฉบับที่ 2'!AI53</f>
        <v>0</v>
      </c>
      <c r="J53" s="11" t="str">
        <f t="shared" si="11"/>
        <v>เสี่ยง/มีปัญหา</v>
      </c>
      <c r="K53" s="11" t="str">
        <f>'ฉบับที่ 2'!AM53</f>
        <v>0</v>
      </c>
      <c r="L53" s="11" t="str">
        <f t="shared" si="12"/>
        <v>เสี่ยง/มีปัญหา</v>
      </c>
      <c r="M53" s="11" t="str">
        <f>'ฉบับที่ 2'!AQ53</f>
        <v>0</v>
      </c>
      <c r="N53" s="11" t="str">
        <f t="shared" si="13"/>
        <v>เสี่ยง/มีปัญหา</v>
      </c>
      <c r="O53" s="11" t="str">
        <f>'ฉบับที่ 2'!AS53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25" t="s">
        <v>47</v>
      </c>
      <c r="D56" s="25"/>
      <c r="E56" s="22"/>
      <c r="F56" s="26"/>
      <c r="G56" s="25"/>
      <c r="H56" s="25"/>
    </row>
    <row r="57" spans="3:8" ht="21.75">
      <c r="C57" s="22"/>
      <c r="D57" s="22" t="s">
        <v>48</v>
      </c>
      <c r="E57" s="22"/>
      <c r="F57" s="22" t="s">
        <v>48</v>
      </c>
      <c r="G57" s="22"/>
      <c r="H57" s="22"/>
    </row>
  </sheetData>
  <sheetProtection/>
  <mergeCells count="3">
    <mergeCell ref="A1:F1"/>
    <mergeCell ref="A2:F2"/>
    <mergeCell ref="H1:S1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56"/>
  <sheetViews>
    <sheetView zoomScalePageLayoutView="0" workbookViewId="0" topLeftCell="A1">
      <selection activeCell="V12" sqref="V12"/>
    </sheetView>
  </sheetViews>
  <sheetFormatPr defaultColWidth="9.140625" defaultRowHeight="21.75"/>
  <cols>
    <col min="1" max="1" width="5.421875" style="23" customWidth="1"/>
    <col min="2" max="2" width="5.140625" style="23" customWidth="1"/>
    <col min="3" max="3" width="7.7109375" style="23" customWidth="1"/>
    <col min="4" max="4" width="27.7109375" style="23" customWidth="1"/>
    <col min="5" max="5" width="0" style="23" hidden="1" customWidth="1"/>
    <col min="6" max="6" width="9.140625" style="23" customWidth="1"/>
    <col min="7" max="7" width="4.421875" style="23" hidden="1" customWidth="1"/>
    <col min="8" max="8" width="13.57421875" style="23" customWidth="1"/>
    <col min="9" max="9" width="4.421875" style="23" hidden="1" customWidth="1"/>
    <col min="10" max="10" width="14.57421875" style="23" customWidth="1"/>
    <col min="11" max="11" width="4.421875" style="23" hidden="1" customWidth="1"/>
    <col min="12" max="12" width="13.57421875" style="23" customWidth="1"/>
    <col min="13" max="13" width="4.421875" style="23" hidden="1" customWidth="1"/>
    <col min="14" max="14" width="13.57421875" style="23" customWidth="1"/>
    <col min="15" max="15" width="4.421875" style="23" hidden="1" customWidth="1"/>
    <col min="16" max="16" width="13.57421875" style="23" customWidth="1"/>
    <col min="17" max="17" width="4.57421875" style="23" hidden="1" customWidth="1"/>
    <col min="18" max="18" width="4.00390625" style="23" hidden="1" customWidth="1"/>
    <col min="19" max="19" width="14.28125" style="23" customWidth="1"/>
    <col min="20" max="16384" width="9.140625" style="23" customWidth="1"/>
  </cols>
  <sheetData>
    <row r="1" spans="1:19" ht="21.75" customHeight="1">
      <c r="A1" s="65" t="s">
        <v>90</v>
      </c>
      <c r="B1" s="65"/>
      <c r="C1" s="65"/>
      <c r="D1" s="65"/>
      <c r="E1" s="65"/>
      <c r="F1" s="65"/>
      <c r="G1" s="48"/>
      <c r="H1" s="65" t="s">
        <v>64</v>
      </c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22.5" customHeight="1">
      <c r="A2" s="65" t="str">
        <f>'ฉบับที่ 1'!A2</f>
        <v>ชั้น ม.6/5 (ครูสมศักดิ์ พาหะมาก,ครูสุธารส วรนาม )</v>
      </c>
      <c r="B2" s="65"/>
      <c r="C2" s="65"/>
      <c r="D2" s="65"/>
      <c r="E2" s="65"/>
      <c r="F2" s="65"/>
      <c r="G2" s="48"/>
      <c r="H2" s="43" t="s">
        <v>37</v>
      </c>
      <c r="I2" s="43"/>
      <c r="J2" s="43" t="s">
        <v>38</v>
      </c>
      <c r="K2" s="43"/>
      <c r="L2" s="43" t="s">
        <v>39</v>
      </c>
      <c r="M2" s="43"/>
      <c r="N2" s="43" t="s">
        <v>40</v>
      </c>
      <c r="O2" s="43"/>
      <c r="P2" s="43" t="s">
        <v>41</v>
      </c>
      <c r="Q2" s="43"/>
      <c r="R2" s="43"/>
      <c r="S2" s="43" t="s">
        <v>42</v>
      </c>
    </row>
    <row r="3" spans="1:19" ht="21.75">
      <c r="A3" s="44" t="s">
        <v>21</v>
      </c>
      <c r="B3" s="44" t="s">
        <v>20</v>
      </c>
      <c r="C3" s="42" t="s">
        <v>22</v>
      </c>
      <c r="D3" s="42" t="s">
        <v>23</v>
      </c>
      <c r="E3" s="42" t="s">
        <v>24</v>
      </c>
      <c r="F3" s="42" t="s">
        <v>24</v>
      </c>
      <c r="G3" s="43" t="s">
        <v>35</v>
      </c>
      <c r="H3" s="42" t="s">
        <v>36</v>
      </c>
      <c r="I3" s="43" t="s">
        <v>35</v>
      </c>
      <c r="J3" s="42" t="s">
        <v>36</v>
      </c>
      <c r="K3" s="43" t="s">
        <v>35</v>
      </c>
      <c r="L3" s="42" t="s">
        <v>36</v>
      </c>
      <c r="M3" s="43" t="s">
        <v>35</v>
      </c>
      <c r="N3" s="42" t="s">
        <v>36</v>
      </c>
      <c r="O3" s="43" t="s">
        <v>35</v>
      </c>
      <c r="P3" s="42" t="s">
        <v>36</v>
      </c>
      <c r="Q3" s="43"/>
      <c r="R3" s="43" t="s">
        <v>35</v>
      </c>
      <c r="S3" s="42" t="s">
        <v>36</v>
      </c>
    </row>
    <row r="4" spans="1:19" ht="18" customHeight="1">
      <c r="A4" s="45" t="s">
        <v>65</v>
      </c>
      <c r="B4" s="11" t="str">
        <f>'ฉบับที่ 1'!B4</f>
        <v>6/5</v>
      </c>
      <c r="C4" s="34">
        <f>'ฉบับที่ 1'!C4</f>
        <v>39026</v>
      </c>
      <c r="D4" s="46" t="str">
        <f>'ฉบับที่ 1'!D4</f>
        <v>นาย อุกกฤษฏ์  จงไกรจักร์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3'!AF4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3'!AI4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3'!AM4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3'!AQ4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3'!AS4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7" t="s">
        <v>66</v>
      </c>
      <c r="B5" s="11" t="str">
        <f>'ฉบับที่ 1'!B5</f>
        <v>6/5</v>
      </c>
      <c r="C5" s="34">
        <f>'ฉบับที่ 1'!C5</f>
        <v>39508</v>
      </c>
      <c r="D5" s="46" t="str">
        <f>'ฉบับที่ 1'!D5</f>
        <v>นาย ไอสิวัส  เรืองเพ็ชร์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3'!AF5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3'!AI5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3'!AM5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3'!AQ5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3'!AS5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7" t="s">
        <v>67</v>
      </c>
      <c r="B6" s="11" t="str">
        <f>'ฉบับที่ 1'!B6</f>
        <v>6/5</v>
      </c>
      <c r="C6" s="34">
        <f>'ฉบับที่ 1'!C6</f>
        <v>39561</v>
      </c>
      <c r="D6" s="46" t="str">
        <f>'ฉบับที่ 1'!D6</f>
        <v>นาย ใจเมือง  ปลั่งดี</v>
      </c>
      <c r="E6" s="11">
        <f>'ฉบับที่ 1'!E6</f>
        <v>1</v>
      </c>
      <c r="F6" s="12" t="str">
        <f t="shared" si="0"/>
        <v>ชาย</v>
      </c>
      <c r="G6" s="12" t="str">
        <f>'ฉบับที่ 3'!AF6</f>
        <v>0</v>
      </c>
      <c r="H6" s="11" t="str">
        <f t="shared" si="1"/>
        <v>เสี่ยง/มีปัญหา</v>
      </c>
      <c r="I6" s="11" t="str">
        <f>'ฉบับที่ 3'!AI6</f>
        <v>0</v>
      </c>
      <c r="J6" s="11" t="str">
        <f t="shared" si="2"/>
        <v>เสี่ยง/มีปัญหา</v>
      </c>
      <c r="K6" s="11" t="str">
        <f>'ฉบับที่ 3'!AM6</f>
        <v>0</v>
      </c>
      <c r="L6" s="11" t="str">
        <f t="shared" si="3"/>
        <v>เสี่ยง/มีปัญหา</v>
      </c>
      <c r="M6" s="11" t="str">
        <f>'ฉบับที่ 3'!AQ6</f>
        <v>0</v>
      </c>
      <c r="N6" s="11" t="str">
        <f t="shared" si="4"/>
        <v>เสี่ยง/มีปัญหา</v>
      </c>
      <c r="O6" s="11" t="str">
        <f>'ฉบับที่ 3'!AS6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7" t="s">
        <v>68</v>
      </c>
      <c r="B7" s="11" t="str">
        <f>'ฉบับที่ 1'!B7</f>
        <v>6/5</v>
      </c>
      <c r="C7" s="34">
        <f>'ฉบับที่ 1'!C7</f>
        <v>39569</v>
      </c>
      <c r="D7" s="46" t="str">
        <f>'ฉบับที่ 1'!D7</f>
        <v>นาย วิชญนนท์  พูนเพิ่มความดี</v>
      </c>
      <c r="E7" s="11">
        <f>'ฉบับที่ 1'!E7</f>
        <v>1</v>
      </c>
      <c r="F7" s="12" t="str">
        <f t="shared" si="0"/>
        <v>ชาย</v>
      </c>
      <c r="G7" s="12" t="str">
        <f>'ฉบับที่ 3'!AF7</f>
        <v>0</v>
      </c>
      <c r="H7" s="11" t="str">
        <f t="shared" si="1"/>
        <v>เสี่ยง/มีปัญหา</v>
      </c>
      <c r="I7" s="11" t="str">
        <f>'ฉบับที่ 3'!AI7</f>
        <v>0</v>
      </c>
      <c r="J7" s="11" t="str">
        <f t="shared" si="2"/>
        <v>เสี่ยง/มีปัญหา</v>
      </c>
      <c r="K7" s="11" t="str">
        <f>'ฉบับที่ 3'!AM7</f>
        <v>0</v>
      </c>
      <c r="L7" s="11" t="str">
        <f t="shared" si="3"/>
        <v>เสี่ยง/มีปัญหา</v>
      </c>
      <c r="M7" s="11" t="str">
        <f>'ฉบับที่ 3'!AQ7</f>
        <v>0</v>
      </c>
      <c r="N7" s="11" t="str">
        <f t="shared" si="4"/>
        <v>เสี่ยง/มีปัญหา</v>
      </c>
      <c r="O7" s="11" t="str">
        <f>'ฉบับที่ 3'!AS7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7" t="s">
        <v>69</v>
      </c>
      <c r="B8" s="11" t="str">
        <f>'ฉบับที่ 1'!B8</f>
        <v>6/5</v>
      </c>
      <c r="C8" s="34">
        <f>'ฉบับที่ 1'!C8</f>
        <v>39572</v>
      </c>
      <c r="D8" s="46" t="str">
        <f>'ฉบับที่ 1'!D8</f>
        <v>นาย สวัญวุฐิ  บุญมาก</v>
      </c>
      <c r="E8" s="11">
        <f>'ฉบับที่ 1'!E8</f>
        <v>1</v>
      </c>
      <c r="F8" s="12" t="str">
        <f t="shared" si="0"/>
        <v>ชาย</v>
      </c>
      <c r="G8" s="12" t="str">
        <f>'ฉบับที่ 3'!AF8</f>
        <v>0</v>
      </c>
      <c r="H8" s="11" t="str">
        <f t="shared" si="1"/>
        <v>เสี่ยง/มีปัญหา</v>
      </c>
      <c r="I8" s="11" t="str">
        <f>'ฉบับที่ 3'!AI8</f>
        <v>0</v>
      </c>
      <c r="J8" s="11" t="str">
        <f t="shared" si="2"/>
        <v>เสี่ยง/มีปัญหา</v>
      </c>
      <c r="K8" s="11" t="str">
        <f>'ฉบับที่ 3'!AM8</f>
        <v>0</v>
      </c>
      <c r="L8" s="11" t="str">
        <f t="shared" si="3"/>
        <v>เสี่ยง/มีปัญหา</v>
      </c>
      <c r="M8" s="11" t="str">
        <f>'ฉบับที่ 3'!AQ8</f>
        <v>0</v>
      </c>
      <c r="N8" s="11" t="str">
        <f t="shared" si="4"/>
        <v>เสี่ยง/มีปัญหา</v>
      </c>
      <c r="O8" s="11" t="str">
        <f>'ฉบับที่ 3'!AS8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5" t="s">
        <v>70</v>
      </c>
      <c r="B9" s="11" t="str">
        <f>'ฉบับที่ 1'!B9</f>
        <v>6/5</v>
      </c>
      <c r="C9" s="34">
        <f>'ฉบับที่ 1'!C9</f>
        <v>39824</v>
      </c>
      <c r="D9" s="46" t="str">
        <f>'ฉบับที่ 1'!D9</f>
        <v>นาย สิรภัทร  ทองกลัด</v>
      </c>
      <c r="E9" s="11">
        <f>'ฉบับที่ 1'!E9</f>
        <v>1</v>
      </c>
      <c r="F9" s="12" t="str">
        <f t="shared" si="0"/>
        <v>ชาย</v>
      </c>
      <c r="G9" s="12" t="str">
        <f>'ฉบับที่ 3'!AF9</f>
        <v>0</v>
      </c>
      <c r="H9" s="11" t="str">
        <f t="shared" si="1"/>
        <v>เสี่ยง/มีปัญหา</v>
      </c>
      <c r="I9" s="11" t="str">
        <f>'ฉบับที่ 3'!AI9</f>
        <v>0</v>
      </c>
      <c r="J9" s="11" t="str">
        <f t="shared" si="2"/>
        <v>เสี่ยง/มีปัญหา</v>
      </c>
      <c r="K9" s="11" t="str">
        <f>'ฉบับที่ 3'!AM9</f>
        <v>0</v>
      </c>
      <c r="L9" s="11" t="str">
        <f t="shared" si="3"/>
        <v>เสี่ยง/มีปัญหา</v>
      </c>
      <c r="M9" s="11" t="str">
        <f>'ฉบับที่ 3'!AQ9</f>
        <v>0</v>
      </c>
      <c r="N9" s="11" t="str">
        <f t="shared" si="4"/>
        <v>เสี่ยง/มีปัญหา</v>
      </c>
      <c r="O9" s="11" t="str">
        <f>'ฉบับที่ 3'!AS9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7" t="s">
        <v>71</v>
      </c>
      <c r="B10" s="11" t="str">
        <f>'ฉบับที่ 1'!B10</f>
        <v>6/5</v>
      </c>
      <c r="C10" s="34">
        <f>'ฉบับที่ 1'!C10</f>
        <v>40879</v>
      </c>
      <c r="D10" s="46" t="str">
        <f>'ฉบับที่ 1'!D10</f>
        <v>นาย กฤษณ์ชัย  บุญส่ง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3'!AF10</f>
        <v>0</v>
      </c>
      <c r="H10" s="11" t="str">
        <f t="shared" si="1"/>
        <v>เสี่ยง/มีปัญหา</v>
      </c>
      <c r="I10" s="11" t="str">
        <f>'ฉบับที่ 3'!AI10</f>
        <v>0</v>
      </c>
      <c r="J10" s="11" t="str">
        <f t="shared" si="2"/>
        <v>เสี่ยง/มีปัญหา</v>
      </c>
      <c r="K10" s="11" t="str">
        <f>'ฉบับที่ 3'!AM10</f>
        <v>0</v>
      </c>
      <c r="L10" s="11" t="str">
        <f t="shared" si="3"/>
        <v>เสี่ยง/มีปัญหา</v>
      </c>
      <c r="M10" s="11" t="str">
        <f>'ฉบับที่ 3'!AQ10</f>
        <v>0</v>
      </c>
      <c r="N10" s="11" t="str">
        <f t="shared" si="4"/>
        <v>เสี่ยง/มีปัญหา</v>
      </c>
      <c r="O10" s="11" t="str">
        <f>'ฉบับที่ 3'!AS10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7" t="s">
        <v>72</v>
      </c>
      <c r="B11" s="11" t="str">
        <f>'ฉบับที่ 1'!B11</f>
        <v>6/5</v>
      </c>
      <c r="C11" s="34">
        <f>'ฉบับที่ 1'!C11</f>
        <v>42084</v>
      </c>
      <c r="D11" s="46" t="str">
        <f>'ฉบับที่ 1'!D11</f>
        <v>นาย พงศธร  คณาชอบ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3'!AF11</f>
        <v>0</v>
      </c>
      <c r="H11" s="11" t="str">
        <f t="shared" si="1"/>
        <v>เสี่ยง/มีปัญหา</v>
      </c>
      <c r="I11" s="11" t="str">
        <f>'ฉบับที่ 3'!AI11</f>
        <v>0</v>
      </c>
      <c r="J11" s="11" t="str">
        <f t="shared" si="2"/>
        <v>เสี่ยง/มีปัญหา</v>
      </c>
      <c r="K11" s="11" t="str">
        <f>'ฉบับที่ 3'!AM11</f>
        <v>0</v>
      </c>
      <c r="L11" s="11" t="str">
        <f t="shared" si="3"/>
        <v>เสี่ยง/มีปัญหา</v>
      </c>
      <c r="M11" s="11" t="str">
        <f>'ฉบับที่ 3'!AQ11</f>
        <v>0</v>
      </c>
      <c r="N11" s="11" t="str">
        <f t="shared" si="4"/>
        <v>เสี่ยง/มีปัญหา</v>
      </c>
      <c r="O11" s="11" t="str">
        <f>'ฉบับที่ 3'!AS11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7" t="s">
        <v>73</v>
      </c>
      <c r="B12" s="11" t="str">
        <f>'ฉบับที่ 1'!B12</f>
        <v>6/5</v>
      </c>
      <c r="C12" s="34">
        <f>'ฉบับที่ 1'!C12</f>
        <v>39511</v>
      </c>
      <c r="D12" s="46" t="str">
        <f>'ฉบับที่ 1'!D12</f>
        <v>นางสาว กิ่งสุดา  สมอินอ้อย</v>
      </c>
      <c r="E12" s="11">
        <f>'ฉบับที่ 1'!E12</f>
        <v>2</v>
      </c>
      <c r="F12" s="12" t="str">
        <f t="shared" si="0"/>
        <v>หญิง</v>
      </c>
      <c r="G12" s="12" t="str">
        <f>'ฉบับที่ 3'!AF12</f>
        <v>0</v>
      </c>
      <c r="H12" s="11" t="str">
        <f t="shared" si="1"/>
        <v>เสี่ยง/มีปัญหา</v>
      </c>
      <c r="I12" s="11" t="str">
        <f>'ฉบับที่ 3'!AI12</f>
        <v>0</v>
      </c>
      <c r="J12" s="11" t="str">
        <f t="shared" si="2"/>
        <v>เสี่ยง/มีปัญหา</v>
      </c>
      <c r="K12" s="11" t="str">
        <f>'ฉบับที่ 3'!AM12</f>
        <v>0</v>
      </c>
      <c r="L12" s="11" t="str">
        <f t="shared" si="3"/>
        <v>เสี่ยง/มีปัญหา</v>
      </c>
      <c r="M12" s="11" t="str">
        <f>'ฉบับที่ 3'!AQ12</f>
        <v>0</v>
      </c>
      <c r="N12" s="11" t="str">
        <f t="shared" si="4"/>
        <v>เสี่ยง/มีปัญหา</v>
      </c>
      <c r="O12" s="11" t="str">
        <f>'ฉบับที่ 3'!AS12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7" t="s">
        <v>74</v>
      </c>
      <c r="B13" s="11" t="str">
        <f>'ฉบับที่ 1'!B13</f>
        <v>6/5</v>
      </c>
      <c r="C13" s="34">
        <f>'ฉบับที่ 1'!C13</f>
        <v>39513</v>
      </c>
      <c r="D13" s="46" t="str">
        <f>'ฉบับที่ 1'!D13</f>
        <v>นางสาว สิตาพัชญ์  เมฆาเรืองพันธุ์</v>
      </c>
      <c r="E13" s="11">
        <f>'ฉบับที่ 1'!E13</f>
        <v>2</v>
      </c>
      <c r="F13" s="12" t="str">
        <f t="shared" si="0"/>
        <v>หญิง</v>
      </c>
      <c r="G13" s="12" t="str">
        <f>'ฉบับที่ 3'!AF13</f>
        <v>0</v>
      </c>
      <c r="H13" s="11" t="str">
        <f t="shared" si="1"/>
        <v>เสี่ยง/มีปัญหา</v>
      </c>
      <c r="I13" s="11" t="str">
        <f>'ฉบับที่ 3'!AI13</f>
        <v>0</v>
      </c>
      <c r="J13" s="11" t="str">
        <f t="shared" si="2"/>
        <v>เสี่ยง/มีปัญหา</v>
      </c>
      <c r="K13" s="11" t="str">
        <f>'ฉบับที่ 3'!AM13</f>
        <v>0</v>
      </c>
      <c r="L13" s="11" t="str">
        <f t="shared" si="3"/>
        <v>เสี่ยง/มีปัญหา</v>
      </c>
      <c r="M13" s="11" t="str">
        <f>'ฉบับที่ 3'!AQ13</f>
        <v>0</v>
      </c>
      <c r="N13" s="11" t="str">
        <f t="shared" si="4"/>
        <v>เสี่ยง/มีปัญหา</v>
      </c>
      <c r="O13" s="11" t="str">
        <f>'ฉบับที่ 3'!AS13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5" t="s">
        <v>75</v>
      </c>
      <c r="B14" s="11" t="str">
        <f>'ฉบับที่ 1'!B14</f>
        <v>6/5</v>
      </c>
      <c r="C14" s="34">
        <f>'ฉบับที่ 1'!C14</f>
        <v>39514</v>
      </c>
      <c r="D14" s="46" t="str">
        <f>'ฉบับที่ 1'!D14</f>
        <v>นางสาว ชวันรัตน์  ปัญจสิริโรจน์</v>
      </c>
      <c r="E14" s="11">
        <f>'ฉบับที่ 1'!E14</f>
        <v>2</v>
      </c>
      <c r="F14" s="12" t="str">
        <f t="shared" si="0"/>
        <v>หญิง</v>
      </c>
      <c r="G14" s="12" t="str">
        <f>'ฉบับที่ 3'!AF14</f>
        <v>0</v>
      </c>
      <c r="H14" s="11" t="str">
        <f t="shared" si="1"/>
        <v>เสี่ยง/มีปัญหา</v>
      </c>
      <c r="I14" s="11" t="str">
        <f>'ฉบับที่ 3'!AI14</f>
        <v>0</v>
      </c>
      <c r="J14" s="11" t="str">
        <f t="shared" si="2"/>
        <v>เสี่ยง/มีปัญหา</v>
      </c>
      <c r="K14" s="11" t="str">
        <f>'ฉบับที่ 3'!AM14</f>
        <v>0</v>
      </c>
      <c r="L14" s="11" t="str">
        <f t="shared" si="3"/>
        <v>เสี่ยง/มีปัญหา</v>
      </c>
      <c r="M14" s="11" t="str">
        <f>'ฉบับที่ 3'!AQ14</f>
        <v>0</v>
      </c>
      <c r="N14" s="11" t="str">
        <f t="shared" si="4"/>
        <v>เสี่ยง/มีปัญหา</v>
      </c>
      <c r="O14" s="11" t="str">
        <f>'ฉบับที่ 3'!AS14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7" t="s">
        <v>76</v>
      </c>
      <c r="B15" s="11" t="str">
        <f>'ฉบับที่ 1'!B15</f>
        <v>6/5</v>
      </c>
      <c r="C15" s="34">
        <f>'ฉบับที่ 1'!C15</f>
        <v>39515</v>
      </c>
      <c r="D15" s="46" t="str">
        <f>'ฉบับที่ 1'!D15</f>
        <v>นางสาว ชวิศา  ยิ้มประดิษฐ์</v>
      </c>
      <c r="E15" s="11">
        <f>'ฉบับที่ 1'!E15</f>
        <v>2</v>
      </c>
      <c r="F15" s="12" t="str">
        <f t="shared" si="0"/>
        <v>หญิง</v>
      </c>
      <c r="G15" s="12" t="str">
        <f>'ฉบับที่ 3'!AF15</f>
        <v>0</v>
      </c>
      <c r="H15" s="11" t="str">
        <f t="shared" si="1"/>
        <v>เสี่ยง/มีปัญหา</v>
      </c>
      <c r="I15" s="11" t="str">
        <f>'ฉบับที่ 3'!AI15</f>
        <v>0</v>
      </c>
      <c r="J15" s="11" t="str">
        <f t="shared" si="2"/>
        <v>เสี่ยง/มีปัญหา</v>
      </c>
      <c r="K15" s="11" t="str">
        <f>'ฉบับที่ 3'!AM15</f>
        <v>0</v>
      </c>
      <c r="L15" s="11" t="str">
        <f t="shared" si="3"/>
        <v>เสี่ยง/มีปัญหา</v>
      </c>
      <c r="M15" s="11" t="str">
        <f>'ฉบับที่ 3'!AQ15</f>
        <v>0</v>
      </c>
      <c r="N15" s="11" t="str">
        <f t="shared" si="4"/>
        <v>เสี่ยง/มีปัญหา</v>
      </c>
      <c r="O15" s="11" t="str">
        <f>'ฉบับที่ 3'!AS15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7" t="s">
        <v>77</v>
      </c>
      <c r="B16" s="11" t="str">
        <f>'ฉบับที่ 1'!B16</f>
        <v>6/5</v>
      </c>
      <c r="C16" s="34">
        <f>'ฉบับที่ 1'!C16</f>
        <v>39519</v>
      </c>
      <c r="D16" s="46" t="str">
        <f>'ฉบับที่ 1'!D16</f>
        <v>นางสาว ณัฐกฤตา  ศรีวิภาต</v>
      </c>
      <c r="E16" s="11">
        <f>'ฉบับที่ 1'!E16</f>
        <v>2</v>
      </c>
      <c r="F16" s="12" t="str">
        <f t="shared" si="0"/>
        <v>หญิง</v>
      </c>
      <c r="G16" s="12" t="str">
        <f>'ฉบับที่ 3'!AF16</f>
        <v>0</v>
      </c>
      <c r="H16" s="11" t="str">
        <f t="shared" si="1"/>
        <v>เสี่ยง/มีปัญหา</v>
      </c>
      <c r="I16" s="11" t="str">
        <f>'ฉบับที่ 3'!AI16</f>
        <v>0</v>
      </c>
      <c r="J16" s="11" t="str">
        <f t="shared" si="2"/>
        <v>เสี่ยง/มีปัญหา</v>
      </c>
      <c r="K16" s="11" t="str">
        <f>'ฉบับที่ 3'!AM16</f>
        <v>0</v>
      </c>
      <c r="L16" s="11" t="str">
        <f t="shared" si="3"/>
        <v>เสี่ยง/มีปัญหา</v>
      </c>
      <c r="M16" s="11" t="str">
        <f>'ฉบับที่ 3'!AQ16</f>
        <v>0</v>
      </c>
      <c r="N16" s="11" t="str">
        <f t="shared" si="4"/>
        <v>เสี่ยง/มีปัญหา</v>
      </c>
      <c r="O16" s="11" t="str">
        <f>'ฉบับที่ 3'!AS16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7" t="s">
        <v>78</v>
      </c>
      <c r="B17" s="11" t="str">
        <f>'ฉบับที่ 1'!B17</f>
        <v>6/5</v>
      </c>
      <c r="C17" s="34">
        <f>'ฉบับที่ 1'!C17</f>
        <v>39531</v>
      </c>
      <c r="D17" s="46" t="str">
        <f>'ฉบับที่ 1'!D17</f>
        <v>นางสาว วันเพ็ญ  อร่ามศรี</v>
      </c>
      <c r="E17" s="11">
        <f>'ฉบับที่ 1'!E17</f>
        <v>2</v>
      </c>
      <c r="F17" s="12" t="str">
        <f t="shared" si="0"/>
        <v>หญิง</v>
      </c>
      <c r="G17" s="12" t="str">
        <f>'ฉบับที่ 3'!AF17</f>
        <v>0</v>
      </c>
      <c r="H17" s="11" t="str">
        <f t="shared" si="1"/>
        <v>เสี่ยง/มีปัญหา</v>
      </c>
      <c r="I17" s="11" t="str">
        <f>'ฉบับที่ 3'!AI17</f>
        <v>0</v>
      </c>
      <c r="J17" s="11" t="str">
        <f t="shared" si="2"/>
        <v>เสี่ยง/มีปัญหา</v>
      </c>
      <c r="K17" s="11" t="str">
        <f>'ฉบับที่ 3'!AM17</f>
        <v>0</v>
      </c>
      <c r="L17" s="11" t="str">
        <f t="shared" si="3"/>
        <v>เสี่ยง/มีปัญหา</v>
      </c>
      <c r="M17" s="11" t="str">
        <f>'ฉบับที่ 3'!AQ17</f>
        <v>0</v>
      </c>
      <c r="N17" s="11" t="str">
        <f t="shared" si="4"/>
        <v>เสี่ยง/มีปัญหา</v>
      </c>
      <c r="O17" s="11" t="str">
        <f>'ฉบับที่ 3'!AS17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7" t="s">
        <v>79</v>
      </c>
      <c r="B18" s="11" t="str">
        <f>'ฉบับที่ 1'!B18</f>
        <v>6/5</v>
      </c>
      <c r="C18" s="34">
        <f>'ฉบับที่ 1'!C18</f>
        <v>39581</v>
      </c>
      <c r="D18" s="46" t="str">
        <f>'ฉบับที่ 1'!D18</f>
        <v>นางสาว ชญานิศ  ธนโกเศศ</v>
      </c>
      <c r="E18" s="11">
        <f>'ฉบับที่ 1'!E18</f>
        <v>2</v>
      </c>
      <c r="F18" s="12" t="str">
        <f t="shared" si="0"/>
        <v>หญิง</v>
      </c>
      <c r="G18" s="12" t="str">
        <f>'ฉบับที่ 3'!AF18</f>
        <v>0</v>
      </c>
      <c r="H18" s="11" t="str">
        <f t="shared" si="1"/>
        <v>เสี่ยง/มีปัญหา</v>
      </c>
      <c r="I18" s="11" t="str">
        <f>'ฉบับที่ 3'!AI18</f>
        <v>0</v>
      </c>
      <c r="J18" s="11" t="str">
        <f t="shared" si="2"/>
        <v>เสี่ยง/มีปัญหา</v>
      </c>
      <c r="K18" s="11" t="str">
        <f>'ฉบับที่ 3'!AM18</f>
        <v>0</v>
      </c>
      <c r="L18" s="11" t="str">
        <f t="shared" si="3"/>
        <v>เสี่ยง/มีปัญหา</v>
      </c>
      <c r="M18" s="11" t="str">
        <f>'ฉบับที่ 3'!AQ18</f>
        <v>0</v>
      </c>
      <c r="N18" s="11" t="str">
        <f t="shared" si="4"/>
        <v>เสี่ยง/มีปัญหา</v>
      </c>
      <c r="O18" s="11" t="str">
        <f>'ฉบับที่ 3'!AS18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5" t="s">
        <v>80</v>
      </c>
      <c r="B19" s="11" t="str">
        <f>'ฉบับที่ 1'!B19</f>
        <v>6/5</v>
      </c>
      <c r="C19" s="34">
        <f>'ฉบับที่ 1'!C19</f>
        <v>39586</v>
      </c>
      <c r="D19" s="46" t="str">
        <f>'ฉบับที่ 1'!D19</f>
        <v>นางสาว ธนาสิริ  ด้วงทิพย์</v>
      </c>
      <c r="E19" s="11">
        <f>'ฉบับที่ 1'!E19</f>
        <v>2</v>
      </c>
      <c r="F19" s="12" t="str">
        <f t="shared" si="0"/>
        <v>หญิง</v>
      </c>
      <c r="G19" s="12" t="str">
        <f>'ฉบับที่ 3'!AF19</f>
        <v>0</v>
      </c>
      <c r="H19" s="11" t="str">
        <f t="shared" si="1"/>
        <v>เสี่ยง/มีปัญหา</v>
      </c>
      <c r="I19" s="11" t="str">
        <f>'ฉบับที่ 3'!AI19</f>
        <v>0</v>
      </c>
      <c r="J19" s="11" t="str">
        <f t="shared" si="2"/>
        <v>เสี่ยง/มีปัญหา</v>
      </c>
      <c r="K19" s="11" t="str">
        <f>'ฉบับที่ 3'!AM19</f>
        <v>0</v>
      </c>
      <c r="L19" s="11" t="str">
        <f t="shared" si="3"/>
        <v>เสี่ยง/มีปัญหา</v>
      </c>
      <c r="M19" s="11" t="str">
        <f>'ฉบับที่ 3'!AQ19</f>
        <v>0</v>
      </c>
      <c r="N19" s="11" t="str">
        <f t="shared" si="4"/>
        <v>เสี่ยง/มีปัญหา</v>
      </c>
      <c r="O19" s="11" t="str">
        <f>'ฉบับที่ 3'!AS19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7" t="s">
        <v>29</v>
      </c>
      <c r="B20" s="11" t="str">
        <f>'ฉบับที่ 1'!B20</f>
        <v>6/5</v>
      </c>
      <c r="C20" s="34">
        <f>'ฉบับที่ 1'!C20</f>
        <v>39588</v>
      </c>
      <c r="D20" s="46" t="str">
        <f>'ฉบับที่ 1'!D20</f>
        <v>นางสาว ธัญญาลักษณ์  ทาระแพน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3'!AF20</f>
        <v>0</v>
      </c>
      <c r="H20" s="11" t="str">
        <f t="shared" si="1"/>
        <v>เสี่ยง/มีปัญหา</v>
      </c>
      <c r="I20" s="11" t="str">
        <f>'ฉบับที่ 3'!AI20</f>
        <v>0</v>
      </c>
      <c r="J20" s="11" t="str">
        <f t="shared" si="2"/>
        <v>เสี่ยง/มีปัญหา</v>
      </c>
      <c r="K20" s="11" t="str">
        <f>'ฉบับที่ 3'!AM20</f>
        <v>0</v>
      </c>
      <c r="L20" s="11" t="str">
        <f t="shared" si="3"/>
        <v>เสี่ยง/มีปัญหา</v>
      </c>
      <c r="M20" s="11" t="str">
        <f>'ฉบับที่ 3'!AQ20</f>
        <v>0</v>
      </c>
      <c r="N20" s="11" t="str">
        <f t="shared" si="4"/>
        <v>เสี่ยง/มีปัญหา</v>
      </c>
      <c r="O20" s="11" t="str">
        <f>'ฉบับที่ 3'!AS20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</row>
    <row r="21" spans="1:31" ht="18" customHeight="1">
      <c r="A21" s="47" t="s">
        <v>30</v>
      </c>
      <c r="B21" s="11" t="str">
        <f>'ฉบับที่ 1'!B21</f>
        <v>6/5</v>
      </c>
      <c r="C21" s="34">
        <f>'ฉบับที่ 1'!C21</f>
        <v>39608</v>
      </c>
      <c r="D21" s="46" t="str">
        <f>'ฉบับที่ 1'!D21</f>
        <v>นางสาว อภิญญา  ผ่องใส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3'!AF21</f>
        <v>0</v>
      </c>
      <c r="H21" s="11" t="str">
        <f t="shared" si="1"/>
        <v>เสี่ยง/มีปัญหา</v>
      </c>
      <c r="I21" s="11" t="str">
        <f>'ฉบับที่ 3'!AI21</f>
        <v>0</v>
      </c>
      <c r="J21" s="11" t="str">
        <f t="shared" si="2"/>
        <v>เสี่ยง/มีปัญหา</v>
      </c>
      <c r="K21" s="11" t="str">
        <f>'ฉบับที่ 3'!AM21</f>
        <v>0</v>
      </c>
      <c r="L21" s="11" t="str">
        <f t="shared" si="3"/>
        <v>เสี่ยง/มีปัญหา</v>
      </c>
      <c r="M21" s="11" t="str">
        <f>'ฉบับที่ 3'!AQ21</f>
        <v>0</v>
      </c>
      <c r="N21" s="11" t="str">
        <f t="shared" si="4"/>
        <v>เสี่ยง/มีปัญหา</v>
      </c>
      <c r="O21" s="11" t="str">
        <f>'ฉบับที่ 3'!AS21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</row>
    <row r="22" spans="1:31" ht="18" customHeight="1">
      <c r="A22" s="47" t="s">
        <v>31</v>
      </c>
      <c r="B22" s="11" t="str">
        <f>'ฉบับที่ 1'!B22</f>
        <v>6/5</v>
      </c>
      <c r="C22" s="34">
        <f>'ฉบับที่ 1'!C22</f>
        <v>39609</v>
      </c>
      <c r="D22" s="46" t="str">
        <f>'ฉบับที่ 1'!D22</f>
        <v>นางสาว อารยา  เอมพันธ์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3'!AF22</f>
        <v>0</v>
      </c>
      <c r="H22" s="11" t="str">
        <f t="shared" si="1"/>
        <v>เสี่ยง/มีปัญหา</v>
      </c>
      <c r="I22" s="11" t="str">
        <f>'ฉบับที่ 3'!AI22</f>
        <v>0</v>
      </c>
      <c r="J22" s="11" t="str">
        <f t="shared" si="2"/>
        <v>เสี่ยง/มีปัญหา</v>
      </c>
      <c r="K22" s="11" t="str">
        <f>'ฉบับที่ 3'!AM22</f>
        <v>0</v>
      </c>
      <c r="L22" s="11" t="str">
        <f t="shared" si="3"/>
        <v>เสี่ยง/มีปัญหา</v>
      </c>
      <c r="M22" s="11" t="str">
        <f>'ฉบับที่ 3'!AQ22</f>
        <v>0</v>
      </c>
      <c r="N22" s="11" t="str">
        <f t="shared" si="4"/>
        <v>เสี่ยง/มีปัญหา</v>
      </c>
      <c r="O22" s="11" t="str">
        <f>'ฉบับที่ 3'!AS22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</row>
    <row r="23" spans="1:31" ht="18" customHeight="1">
      <c r="A23" s="47" t="s">
        <v>56</v>
      </c>
      <c r="B23" s="11" t="str">
        <f>'ฉบับที่ 1'!B23</f>
        <v>6/5</v>
      </c>
      <c r="C23" s="34">
        <f>'ฉบับที่ 1'!C23</f>
        <v>39637</v>
      </c>
      <c r="D23" s="46" t="str">
        <f>'ฉบับที่ 1'!D23</f>
        <v>นางสาว มัทนียา  อร่ามโสภา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3'!AF23</f>
        <v>0</v>
      </c>
      <c r="H23" s="11" t="str">
        <f t="shared" si="1"/>
        <v>เสี่ยง/มีปัญหา</v>
      </c>
      <c r="I23" s="11" t="str">
        <f>'ฉบับที่ 3'!AI23</f>
        <v>0</v>
      </c>
      <c r="J23" s="11" t="str">
        <f t="shared" si="2"/>
        <v>เสี่ยง/มีปัญหา</v>
      </c>
      <c r="K23" s="11" t="str">
        <f>'ฉบับที่ 3'!AM23</f>
        <v>0</v>
      </c>
      <c r="L23" s="11" t="str">
        <f t="shared" si="3"/>
        <v>เสี่ยง/มีปัญหา</v>
      </c>
      <c r="M23" s="11" t="str">
        <f>'ฉบับที่ 3'!AQ23</f>
        <v>0</v>
      </c>
      <c r="N23" s="11" t="str">
        <f t="shared" si="4"/>
        <v>เสี่ยง/มีปัญหา</v>
      </c>
      <c r="O23" s="11" t="str">
        <f>'ฉบับที่ 3'!AS23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</row>
    <row r="24" spans="1:31" ht="18" customHeight="1">
      <c r="A24" s="45" t="s">
        <v>57</v>
      </c>
      <c r="B24" s="11" t="str">
        <f>'ฉบับที่ 1'!B24</f>
        <v>6/5</v>
      </c>
      <c r="C24" s="34">
        <f>'ฉบับที่ 1'!C24</f>
        <v>39641</v>
      </c>
      <c r="D24" s="46" t="str">
        <f>'ฉบับที่ 1'!D24</f>
        <v>นางสาว นาเดีย  โปสะยะบุตร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3'!AF24</f>
        <v>0</v>
      </c>
      <c r="H24" s="11" t="str">
        <f t="shared" si="1"/>
        <v>เสี่ยง/มีปัญหา</v>
      </c>
      <c r="I24" s="11" t="str">
        <f>'ฉบับที่ 3'!AI24</f>
        <v>0</v>
      </c>
      <c r="J24" s="11" t="str">
        <f t="shared" si="2"/>
        <v>เสี่ยง/มีปัญหา</v>
      </c>
      <c r="K24" s="11" t="str">
        <f>'ฉบับที่ 3'!AM24</f>
        <v>0</v>
      </c>
      <c r="L24" s="11" t="str">
        <f t="shared" si="3"/>
        <v>เสี่ยง/มีปัญหา</v>
      </c>
      <c r="M24" s="11" t="str">
        <f>'ฉบับที่ 3'!AQ24</f>
        <v>0</v>
      </c>
      <c r="N24" s="11" t="str">
        <f t="shared" si="4"/>
        <v>เสี่ยง/มีปัญหา</v>
      </c>
      <c r="O24" s="11" t="str">
        <f>'ฉบับที่ 3'!AS24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</row>
    <row r="25" spans="1:19" ht="18" customHeight="1">
      <c r="A25" s="47" t="s">
        <v>58</v>
      </c>
      <c r="B25" s="11" t="str">
        <f>'ฉบับที่ 1'!B25</f>
        <v>6/5</v>
      </c>
      <c r="C25" s="34">
        <f>'ฉบับที่ 1'!C25</f>
        <v>39643</v>
      </c>
      <c r="D25" s="46" t="str">
        <f>'ฉบับที่ 1'!D25</f>
        <v>นางสาว ปริศนา  แว่นไธสง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3'!AF25</f>
        <v>0</v>
      </c>
      <c r="H25" s="11" t="str">
        <f t="shared" si="1"/>
        <v>เสี่ยง/มีปัญหา</v>
      </c>
      <c r="I25" s="11" t="str">
        <f>'ฉบับที่ 3'!AI25</f>
        <v>0</v>
      </c>
      <c r="J25" s="11" t="str">
        <f t="shared" si="2"/>
        <v>เสี่ยง/มีปัญหา</v>
      </c>
      <c r="K25" s="11" t="str">
        <f>'ฉบับที่ 3'!AM25</f>
        <v>0</v>
      </c>
      <c r="L25" s="11" t="str">
        <f t="shared" si="3"/>
        <v>เสี่ยง/มีปัญหา</v>
      </c>
      <c r="M25" s="11" t="str">
        <f>'ฉบับที่ 3'!AQ25</f>
        <v>0</v>
      </c>
      <c r="N25" s="11" t="str">
        <f t="shared" si="4"/>
        <v>เสี่ยง/มีปัญหา</v>
      </c>
      <c r="O25" s="11" t="str">
        <f>'ฉบับที่ 3'!AS25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7" t="s">
        <v>59</v>
      </c>
      <c r="B26" s="11" t="str">
        <f>'ฉบับที่ 1'!B26</f>
        <v>6/5</v>
      </c>
      <c r="C26" s="34">
        <f>'ฉบับที่ 1'!C26</f>
        <v>39648</v>
      </c>
      <c r="D26" s="46" t="str">
        <f>'ฉบับที่ 1'!D26</f>
        <v>นางสาว วราภรณ์  ประดิษฐ์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3'!AF26</f>
        <v>0</v>
      </c>
      <c r="H26" s="11" t="str">
        <f t="shared" si="1"/>
        <v>เสี่ยง/มีปัญหา</v>
      </c>
      <c r="I26" s="11" t="str">
        <f>'ฉบับที่ 3'!AI26</f>
        <v>0</v>
      </c>
      <c r="J26" s="11" t="str">
        <f t="shared" si="2"/>
        <v>เสี่ยง/มีปัญหา</v>
      </c>
      <c r="K26" s="11" t="str">
        <f>'ฉบับที่ 3'!AM26</f>
        <v>0</v>
      </c>
      <c r="L26" s="11" t="str">
        <f t="shared" si="3"/>
        <v>เสี่ยง/มีปัญหา</v>
      </c>
      <c r="M26" s="11" t="str">
        <f>'ฉบับที่ 3'!AQ26</f>
        <v>0</v>
      </c>
      <c r="N26" s="11" t="str">
        <f t="shared" si="4"/>
        <v>เสี่ยง/มีปัญหา</v>
      </c>
      <c r="O26" s="11" t="str">
        <f>'ฉบับที่ 3'!AS26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7" t="s">
        <v>0</v>
      </c>
      <c r="B27" s="11" t="str">
        <f>'ฉบับที่ 1'!B27</f>
        <v>6/5</v>
      </c>
      <c r="C27" s="34">
        <f>'ฉบับที่ 1'!C27</f>
        <v>39686</v>
      </c>
      <c r="D27" s="46" t="str">
        <f>'ฉบับที่ 1'!D27</f>
        <v>นางสาว ญาณิศา  สังข์ทอง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3'!AF27</f>
        <v>0</v>
      </c>
      <c r="H27" s="11" t="str">
        <f t="shared" si="1"/>
        <v>เสี่ยง/มีปัญหา</v>
      </c>
      <c r="I27" s="11" t="str">
        <f>'ฉบับที่ 3'!AI27</f>
        <v>0</v>
      </c>
      <c r="J27" s="11" t="str">
        <f t="shared" si="2"/>
        <v>เสี่ยง/มีปัญหา</v>
      </c>
      <c r="K27" s="11" t="str">
        <f>'ฉบับที่ 3'!AM27</f>
        <v>0</v>
      </c>
      <c r="L27" s="11" t="str">
        <f t="shared" si="3"/>
        <v>เสี่ยง/มีปัญหา</v>
      </c>
      <c r="M27" s="11" t="str">
        <f>'ฉบับที่ 3'!AQ27</f>
        <v>0</v>
      </c>
      <c r="N27" s="11" t="str">
        <f t="shared" si="4"/>
        <v>เสี่ยง/มีปัญหา</v>
      </c>
      <c r="O27" s="11" t="str">
        <f>'ฉบับที่ 3'!AS27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7" t="s">
        <v>1</v>
      </c>
      <c r="B28" s="11" t="str">
        <f>'ฉบับที่ 1'!B28</f>
        <v>6/5</v>
      </c>
      <c r="C28" s="34">
        <f>'ฉบับที่ 1'!C28</f>
        <v>39689</v>
      </c>
      <c r="D28" s="46" t="str">
        <f>'ฉบับที่ 1'!D28</f>
        <v>นางสาว ธัญญาลักษณ์  สายสุวรรณ์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3'!AF28</f>
        <v>0</v>
      </c>
      <c r="H28" s="11" t="str">
        <f t="shared" si="1"/>
        <v>เสี่ยง/มีปัญหา</v>
      </c>
      <c r="I28" s="11" t="str">
        <f>'ฉบับที่ 3'!AI28</f>
        <v>0</v>
      </c>
      <c r="J28" s="11" t="str">
        <f t="shared" si="2"/>
        <v>เสี่ยง/มีปัญหา</v>
      </c>
      <c r="K28" s="11" t="str">
        <f>'ฉบับที่ 3'!AM28</f>
        <v>0</v>
      </c>
      <c r="L28" s="11" t="str">
        <f t="shared" si="3"/>
        <v>เสี่ยง/มีปัญหา</v>
      </c>
      <c r="M28" s="11" t="str">
        <f>'ฉบับที่ 3'!AQ28</f>
        <v>0</v>
      </c>
      <c r="N28" s="11" t="str">
        <f t="shared" si="4"/>
        <v>เสี่ยง/มีปัญหา</v>
      </c>
      <c r="O28" s="11" t="str">
        <f>'ฉบับที่ 3'!AS28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5" t="s">
        <v>2</v>
      </c>
      <c r="B29" s="11" t="str">
        <f>'ฉบับที่ 1'!B29</f>
        <v>6/5</v>
      </c>
      <c r="C29" s="34">
        <f>'ฉบับที่ 1'!C29</f>
        <v>39695</v>
      </c>
      <c r="D29" s="46" t="str">
        <f>'ฉบับที่ 1'!D29</f>
        <v>นางสาว พลอยตะวัน  เกาะพราห์ม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3'!AF29</f>
        <v>0</v>
      </c>
      <c r="H29" s="11" t="str">
        <f t="shared" si="1"/>
        <v>เสี่ยง/มีปัญหา</v>
      </c>
      <c r="I29" s="11" t="str">
        <f>'ฉบับที่ 3'!AI29</f>
        <v>0</v>
      </c>
      <c r="J29" s="11" t="str">
        <f t="shared" si="2"/>
        <v>เสี่ยง/มีปัญหา</v>
      </c>
      <c r="K29" s="11" t="str">
        <f>'ฉบับที่ 3'!AM29</f>
        <v>0</v>
      </c>
      <c r="L29" s="11" t="str">
        <f t="shared" si="3"/>
        <v>เสี่ยง/มีปัญหา</v>
      </c>
      <c r="M29" s="11" t="str">
        <f>'ฉบับที่ 3'!AQ29</f>
        <v>0</v>
      </c>
      <c r="N29" s="11" t="str">
        <f t="shared" si="4"/>
        <v>เสี่ยง/มีปัญหา</v>
      </c>
      <c r="O29" s="11" t="str">
        <f>'ฉบับที่ 3'!AS29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7" t="s">
        <v>3</v>
      </c>
      <c r="B30" s="11" t="str">
        <f>'ฉบับที่ 1'!B30</f>
        <v>6/5</v>
      </c>
      <c r="C30" s="34">
        <f>'ฉบับที่ 1'!C30</f>
        <v>39699</v>
      </c>
      <c r="D30" s="46" t="str">
        <f>'ฉบับที่ 1'!D30</f>
        <v>นางสาว รัตนา  หวังโสภารักษ์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3'!AF30</f>
        <v>0</v>
      </c>
      <c r="H30" s="11" t="str">
        <f t="shared" si="1"/>
        <v>เสี่ยง/มีปัญหา</v>
      </c>
      <c r="I30" s="11" t="str">
        <f>'ฉบับที่ 3'!AI30</f>
        <v>0</v>
      </c>
      <c r="J30" s="11" t="str">
        <f t="shared" si="2"/>
        <v>เสี่ยง/มีปัญหา</v>
      </c>
      <c r="K30" s="11" t="str">
        <f>'ฉบับที่ 3'!AM30</f>
        <v>0</v>
      </c>
      <c r="L30" s="11" t="str">
        <f t="shared" si="3"/>
        <v>เสี่ยง/มีปัญหา</v>
      </c>
      <c r="M30" s="11" t="str">
        <f>'ฉบับที่ 3'!AQ30</f>
        <v>0</v>
      </c>
      <c r="N30" s="11" t="str">
        <f t="shared" si="4"/>
        <v>เสี่ยง/มีปัญหา</v>
      </c>
      <c r="O30" s="11" t="str">
        <f>'ฉบับที่ 3'!AS30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7" t="s">
        <v>4</v>
      </c>
      <c r="B31" s="11" t="str">
        <f>'ฉบับที่ 1'!B31</f>
        <v>6/5</v>
      </c>
      <c r="C31" s="34">
        <f>'ฉบับที่ 1'!C31</f>
        <v>39707</v>
      </c>
      <c r="D31" s="46" t="str">
        <f>'ฉบับที่ 1'!D31</f>
        <v>นางสาว สุวิดา  ชุติเชาวน์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3'!AF31</f>
        <v>0</v>
      </c>
      <c r="H31" s="11" t="str">
        <f t="shared" si="1"/>
        <v>เสี่ยง/มีปัญหา</v>
      </c>
      <c r="I31" s="11" t="str">
        <f>'ฉบับที่ 3'!AI31</f>
        <v>0</v>
      </c>
      <c r="J31" s="11" t="str">
        <f t="shared" si="2"/>
        <v>เสี่ยง/มีปัญหา</v>
      </c>
      <c r="K31" s="11" t="str">
        <f>'ฉบับที่ 3'!AM31</f>
        <v>0</v>
      </c>
      <c r="L31" s="11" t="str">
        <f t="shared" si="3"/>
        <v>เสี่ยง/มีปัญหา</v>
      </c>
      <c r="M31" s="11" t="str">
        <f>'ฉบับที่ 3'!AQ31</f>
        <v>0</v>
      </c>
      <c r="N31" s="11" t="str">
        <f t="shared" si="4"/>
        <v>เสี่ยง/มีปัญหา</v>
      </c>
      <c r="O31" s="11" t="str">
        <f>'ฉบับที่ 3'!AS31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7" t="s">
        <v>5</v>
      </c>
      <c r="B32" s="11" t="str">
        <f>'ฉบับที่ 1'!B32</f>
        <v>6/5</v>
      </c>
      <c r="C32" s="34">
        <f>'ฉบับที่ 1'!C32</f>
        <v>39789</v>
      </c>
      <c r="D32" s="46" t="str">
        <f>'ฉบับที่ 1'!D32</f>
        <v>นางสาว ณัฐธนาภา  เทพพงษ์เพชร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3'!AF32</f>
        <v>0</v>
      </c>
      <c r="H32" s="11" t="str">
        <f t="shared" si="1"/>
        <v>เสี่ยง/มีปัญหา</v>
      </c>
      <c r="I32" s="11" t="str">
        <f>'ฉบับที่ 3'!AI32</f>
        <v>0</v>
      </c>
      <c r="J32" s="11" t="str">
        <f t="shared" si="2"/>
        <v>เสี่ยง/มีปัญหา</v>
      </c>
      <c r="K32" s="11" t="str">
        <f>'ฉบับที่ 3'!AM32</f>
        <v>0</v>
      </c>
      <c r="L32" s="11" t="str">
        <f t="shared" si="3"/>
        <v>เสี่ยง/มีปัญหา</v>
      </c>
      <c r="M32" s="11" t="str">
        <f>'ฉบับที่ 3'!AQ32</f>
        <v>0</v>
      </c>
      <c r="N32" s="11" t="str">
        <f t="shared" si="4"/>
        <v>เสี่ยง/มีปัญหา</v>
      </c>
      <c r="O32" s="11" t="str">
        <f>'ฉบับที่ 3'!AS32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7" t="s">
        <v>6</v>
      </c>
      <c r="B33" s="11" t="str">
        <f>'ฉบับที่ 1'!B33</f>
        <v>6/5</v>
      </c>
      <c r="C33" s="34">
        <f>'ฉบับที่ 1'!C33</f>
        <v>39798</v>
      </c>
      <c r="D33" s="46" t="str">
        <f>'ฉบับที่ 1'!D33</f>
        <v>นางสาว รัตนาภรณ์  ลำภู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3'!AF33</f>
        <v>0</v>
      </c>
      <c r="H33" s="11" t="str">
        <f t="shared" si="1"/>
        <v>เสี่ยง/มีปัญหา</v>
      </c>
      <c r="I33" s="11" t="str">
        <f>'ฉบับที่ 3'!AI33</f>
        <v>0</v>
      </c>
      <c r="J33" s="11" t="str">
        <f t="shared" si="2"/>
        <v>เสี่ยง/มีปัญหา</v>
      </c>
      <c r="K33" s="11" t="str">
        <f>'ฉบับที่ 3'!AM33</f>
        <v>0</v>
      </c>
      <c r="L33" s="11" t="str">
        <f t="shared" si="3"/>
        <v>เสี่ยง/มีปัญหา</v>
      </c>
      <c r="M33" s="11" t="str">
        <f>'ฉบับที่ 3'!AQ33</f>
        <v>0</v>
      </c>
      <c r="N33" s="11" t="str">
        <f t="shared" si="4"/>
        <v>เสี่ยง/มีปัญหา</v>
      </c>
      <c r="O33" s="11" t="str">
        <f>'ฉบับที่ 3'!AS33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5" t="s">
        <v>7</v>
      </c>
      <c r="B34" s="11" t="str">
        <f>'ฉบับที่ 1'!B34</f>
        <v>6/5</v>
      </c>
      <c r="C34" s="34">
        <f>'ฉบับที่ 1'!C34</f>
        <v>39800</v>
      </c>
      <c r="D34" s="46" t="str">
        <f>'ฉบับที่ 1'!D34</f>
        <v>นางสาว วราภรณ์  คล่องแคล่ว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3'!AF34</f>
        <v>0</v>
      </c>
      <c r="H34" s="11" t="str">
        <f t="shared" si="1"/>
        <v>เสี่ยง/มีปัญหา</v>
      </c>
      <c r="I34" s="11" t="str">
        <f>'ฉบับที่ 3'!AI34</f>
        <v>0</v>
      </c>
      <c r="J34" s="11" t="str">
        <f t="shared" si="2"/>
        <v>เสี่ยง/มีปัญหา</v>
      </c>
      <c r="K34" s="11" t="str">
        <f>'ฉบับที่ 3'!AM34</f>
        <v>0</v>
      </c>
      <c r="L34" s="11" t="str">
        <f t="shared" si="3"/>
        <v>เสี่ยง/มีปัญหา</v>
      </c>
      <c r="M34" s="11" t="str">
        <f>'ฉบับที่ 3'!AQ34</f>
        <v>0</v>
      </c>
      <c r="N34" s="11" t="str">
        <f t="shared" si="4"/>
        <v>เสี่ยง/มีปัญหา</v>
      </c>
      <c r="O34" s="11" t="str">
        <f>'ฉบับที่ 3'!AS34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7" t="s">
        <v>8</v>
      </c>
      <c r="B35" s="11" t="str">
        <f>'ฉบับที่ 1'!B35</f>
        <v>6/5</v>
      </c>
      <c r="C35" s="34">
        <f>'ฉบับที่ 1'!C35</f>
        <v>39839</v>
      </c>
      <c r="D35" s="46" t="str">
        <f>'ฉบับที่ 1'!D35</f>
        <v>นางสาว ธนัชชา  พลวิชัย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3'!AF35</f>
        <v>0</v>
      </c>
      <c r="H35" s="11" t="str">
        <f t="shared" si="1"/>
        <v>เสี่ยง/มีปัญหา</v>
      </c>
      <c r="I35" s="11" t="str">
        <f>'ฉบับที่ 3'!AI35</f>
        <v>0</v>
      </c>
      <c r="J35" s="11" t="str">
        <f t="shared" si="2"/>
        <v>เสี่ยง/มีปัญหา</v>
      </c>
      <c r="K35" s="11" t="str">
        <f>'ฉบับที่ 3'!AM35</f>
        <v>0</v>
      </c>
      <c r="L35" s="11" t="str">
        <f t="shared" si="3"/>
        <v>เสี่ยง/มีปัญหา</v>
      </c>
      <c r="M35" s="11" t="str">
        <f>'ฉบับที่ 3'!AQ35</f>
        <v>0</v>
      </c>
      <c r="N35" s="11" t="str">
        <f t="shared" si="4"/>
        <v>เสี่ยง/มีปัญหา</v>
      </c>
      <c r="O35" s="11" t="str">
        <f>'ฉบับที่ 3'!AS35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7" t="s">
        <v>9</v>
      </c>
      <c r="B36" s="11" t="str">
        <f>'ฉบับที่ 1'!B36</f>
        <v>6/5</v>
      </c>
      <c r="C36" s="34">
        <f>'ฉบับที่ 1'!C36</f>
        <v>39851</v>
      </c>
      <c r="D36" s="46" t="str">
        <f>'ฉบับที่ 1'!D36</f>
        <v>นางสาว วลินดา  วงศ์ใหญ่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3'!AF36</f>
        <v>0</v>
      </c>
      <c r="H36" s="11" t="str">
        <f t="shared" si="1"/>
        <v>เสี่ยง/มีปัญหา</v>
      </c>
      <c r="I36" s="11" t="str">
        <f>'ฉบับที่ 3'!AI36</f>
        <v>0</v>
      </c>
      <c r="J36" s="11" t="str">
        <f t="shared" si="2"/>
        <v>เสี่ยง/มีปัญหา</v>
      </c>
      <c r="K36" s="11" t="str">
        <f>'ฉบับที่ 3'!AM36</f>
        <v>0</v>
      </c>
      <c r="L36" s="11" t="str">
        <f t="shared" si="3"/>
        <v>เสี่ยง/มีปัญหา</v>
      </c>
      <c r="M36" s="11" t="str">
        <f>'ฉบับที่ 3'!AQ36</f>
        <v>0</v>
      </c>
      <c r="N36" s="11" t="str">
        <f t="shared" si="4"/>
        <v>เสี่ยง/มีปัญหา</v>
      </c>
      <c r="O36" s="11" t="str">
        <f>'ฉบับที่ 3'!AS36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7" t="s">
        <v>10</v>
      </c>
      <c r="B37" s="11" t="str">
        <f>'ฉบับที่ 1'!B37</f>
        <v>6/5</v>
      </c>
      <c r="C37" s="34">
        <f>'ฉบับที่ 1'!C37</f>
        <v>39856</v>
      </c>
      <c r="D37" s="46" t="str">
        <f>'ฉบับที่ 1'!D37</f>
        <v>นางสาว สุนิสา  ศรีชม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3'!AF37</f>
        <v>0</v>
      </c>
      <c r="H37" s="11" t="str">
        <f t="shared" si="1"/>
        <v>เสี่ยง/มีปัญหา</v>
      </c>
      <c r="I37" s="11" t="str">
        <f>'ฉบับที่ 3'!AI37</f>
        <v>0</v>
      </c>
      <c r="J37" s="11" t="str">
        <f t="shared" si="2"/>
        <v>เสี่ยง/มีปัญหา</v>
      </c>
      <c r="K37" s="11" t="str">
        <f>'ฉบับที่ 3'!AM37</f>
        <v>0</v>
      </c>
      <c r="L37" s="11" t="str">
        <f t="shared" si="3"/>
        <v>เสี่ยง/มีปัญหา</v>
      </c>
      <c r="M37" s="11" t="str">
        <f>'ฉบับที่ 3'!AQ37</f>
        <v>0</v>
      </c>
      <c r="N37" s="11" t="str">
        <f t="shared" si="4"/>
        <v>เสี่ยง/มีปัญหา</v>
      </c>
      <c r="O37" s="11" t="str">
        <f>'ฉบับที่ 3'!AS37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7" t="s">
        <v>11</v>
      </c>
      <c r="B38" s="11" t="str">
        <f>'ฉบับที่ 1'!B38</f>
        <v>6/5</v>
      </c>
      <c r="C38" s="34">
        <f>'ฉบับที่ 1'!C38</f>
        <v>39885</v>
      </c>
      <c r="D38" s="46" t="str">
        <f>'ฉบับที่ 1'!D38</f>
        <v>นางสาว ชุตินันท์  ละอองเอก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3'!AF38</f>
        <v>0</v>
      </c>
      <c r="H38" s="11" t="str">
        <f t="shared" si="1"/>
        <v>เสี่ยง/มีปัญหา</v>
      </c>
      <c r="I38" s="11" t="str">
        <f>'ฉบับที่ 3'!AI38</f>
        <v>0</v>
      </c>
      <c r="J38" s="11" t="str">
        <f t="shared" si="2"/>
        <v>เสี่ยง/มีปัญหา</v>
      </c>
      <c r="K38" s="11" t="str">
        <f>'ฉบับที่ 3'!AM38</f>
        <v>0</v>
      </c>
      <c r="L38" s="11" t="str">
        <f t="shared" si="3"/>
        <v>เสี่ยง/มีปัญหา</v>
      </c>
      <c r="M38" s="11" t="str">
        <f>'ฉบับที่ 3'!AQ38</f>
        <v>0</v>
      </c>
      <c r="N38" s="11" t="str">
        <f t="shared" si="4"/>
        <v>เสี่ยง/มีปัญหา</v>
      </c>
      <c r="O38" s="11" t="str">
        <f>'ฉบับที่ 3'!AS38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5" t="s">
        <v>12</v>
      </c>
      <c r="B39" s="11" t="str">
        <f>'ฉบับที่ 1'!B39</f>
        <v>6/5</v>
      </c>
      <c r="C39" s="34">
        <f>'ฉบับที่ 1'!C39</f>
        <v>39889</v>
      </c>
      <c r="D39" s="46" t="str">
        <f>'ฉบับที่ 1'!D39</f>
        <v>นางสาว เบญญาภา  คำภา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3'!AF39</f>
        <v>0</v>
      </c>
      <c r="H39" s="11" t="str">
        <f t="shared" si="1"/>
        <v>เสี่ยง/มีปัญหา</v>
      </c>
      <c r="I39" s="11" t="str">
        <f>'ฉบับที่ 3'!AI39</f>
        <v>0</v>
      </c>
      <c r="J39" s="11" t="str">
        <f t="shared" si="2"/>
        <v>เสี่ยง/มีปัญหา</v>
      </c>
      <c r="K39" s="11" t="str">
        <f>'ฉบับที่ 3'!AM39</f>
        <v>0</v>
      </c>
      <c r="L39" s="11" t="str">
        <f t="shared" si="3"/>
        <v>เสี่ยง/มีปัญหา</v>
      </c>
      <c r="M39" s="11" t="str">
        <f>'ฉบับที่ 3'!AQ39</f>
        <v>0</v>
      </c>
      <c r="N39" s="11" t="str">
        <f t="shared" si="4"/>
        <v>เสี่ยง/มีปัญหา</v>
      </c>
      <c r="O39" s="11" t="str">
        <f>'ฉบับที่ 3'!AS39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7" t="s">
        <v>13</v>
      </c>
      <c r="B40" s="11" t="str">
        <f>'ฉบับที่ 1'!B40</f>
        <v>6/5</v>
      </c>
      <c r="C40" s="34">
        <f>'ฉบับที่ 1'!C40</f>
        <v>39891</v>
      </c>
      <c r="D40" s="46" t="str">
        <f>'ฉบับที่ 1'!D40</f>
        <v>นางสาว ปิยธิดา  ลี่แตง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3'!AF40</f>
        <v>0</v>
      </c>
      <c r="H40" s="11" t="str">
        <f t="shared" si="1"/>
        <v>เสี่ยง/มีปัญหา</v>
      </c>
      <c r="I40" s="11" t="str">
        <f>'ฉบับที่ 3'!AI40</f>
        <v>0</v>
      </c>
      <c r="J40" s="11" t="str">
        <f t="shared" si="2"/>
        <v>เสี่ยง/มีปัญหา</v>
      </c>
      <c r="K40" s="11" t="str">
        <f>'ฉบับที่ 3'!AM40</f>
        <v>0</v>
      </c>
      <c r="L40" s="11" t="str">
        <f t="shared" si="3"/>
        <v>เสี่ยง/มีปัญหา</v>
      </c>
      <c r="M40" s="11" t="str">
        <f>'ฉบับที่ 3'!AQ40</f>
        <v>0</v>
      </c>
      <c r="N40" s="11" t="str">
        <f t="shared" si="4"/>
        <v>เสี่ยง/มีปัญหา</v>
      </c>
      <c r="O40" s="11" t="str">
        <f>'ฉบับที่ 3'!AS40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7" t="s">
        <v>14</v>
      </c>
      <c r="B41" s="11" t="str">
        <f>'ฉบับที่ 1'!B41</f>
        <v>6/5</v>
      </c>
      <c r="C41" s="34">
        <f>'ฉบับที่ 1'!C41</f>
        <v>39898</v>
      </c>
      <c r="D41" s="46" t="str">
        <f>'ฉบับที่ 1'!D41</f>
        <v>นางสาว ภัทรลภา  แซ่ลัก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3'!AF41</f>
        <v>0</v>
      </c>
      <c r="H41" s="11" t="str">
        <f t="shared" si="1"/>
        <v>เสี่ยง/มีปัญหา</v>
      </c>
      <c r="I41" s="11" t="str">
        <f>'ฉบับที่ 3'!AI41</f>
        <v>0</v>
      </c>
      <c r="J41" s="11" t="str">
        <f t="shared" si="2"/>
        <v>เสี่ยง/มีปัญหา</v>
      </c>
      <c r="K41" s="11" t="str">
        <f>'ฉบับที่ 3'!AM41</f>
        <v>0</v>
      </c>
      <c r="L41" s="11" t="str">
        <f t="shared" si="3"/>
        <v>เสี่ยง/มีปัญหา</v>
      </c>
      <c r="M41" s="11" t="str">
        <f>'ฉบับที่ 3'!AQ41</f>
        <v>0</v>
      </c>
      <c r="N41" s="11" t="str">
        <f t="shared" si="4"/>
        <v>เสี่ยง/มีปัญหา</v>
      </c>
      <c r="O41" s="11" t="str">
        <f>'ฉบับที่ 3'!AS41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7" t="s">
        <v>15</v>
      </c>
      <c r="B42" s="11" t="str">
        <f>'ฉบับที่ 1'!B42</f>
        <v>6/5</v>
      </c>
      <c r="C42" s="34">
        <f>'ฉบับที่ 1'!C42</f>
        <v>39938</v>
      </c>
      <c r="D42" s="46" t="str">
        <f>'ฉบับที่ 1'!D42</f>
        <v>นางสาว จิตตินี  ฉัตรวัฒนาสกุล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3'!AF42</f>
        <v>0</v>
      </c>
      <c r="H42" s="11" t="str">
        <f t="shared" si="1"/>
        <v>เสี่ยง/มีปัญหา</v>
      </c>
      <c r="I42" s="11" t="str">
        <f>'ฉบับที่ 3'!AI42</f>
        <v>0</v>
      </c>
      <c r="J42" s="11" t="str">
        <f t="shared" si="2"/>
        <v>เสี่ยง/มีปัญหา</v>
      </c>
      <c r="K42" s="11" t="str">
        <f>'ฉบับที่ 3'!AM42</f>
        <v>0</v>
      </c>
      <c r="L42" s="11" t="str">
        <f t="shared" si="3"/>
        <v>เสี่ยง/มีปัญหา</v>
      </c>
      <c r="M42" s="11" t="str">
        <f>'ฉบับที่ 3'!AQ42</f>
        <v>0</v>
      </c>
      <c r="N42" s="11" t="str">
        <f t="shared" si="4"/>
        <v>เสี่ยง/มีปัญหา</v>
      </c>
      <c r="O42" s="11" t="str">
        <f>'ฉบับที่ 3'!AS42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7" t="s">
        <v>16</v>
      </c>
      <c r="B43" s="11" t="str">
        <f>'ฉบับที่ 1'!B43</f>
        <v>6/5</v>
      </c>
      <c r="C43" s="34">
        <f>'ฉบับที่ 1'!C43</f>
        <v>40121</v>
      </c>
      <c r="D43" s="46" t="str">
        <f>'ฉบับที่ 1'!D43</f>
        <v>นางสาว ชลิตา  เชื้อทอง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3'!AF43</f>
        <v>0</v>
      </c>
      <c r="H43" s="11" t="str">
        <f t="shared" si="1"/>
        <v>เสี่ยง/มีปัญหา</v>
      </c>
      <c r="I43" s="11" t="str">
        <f>'ฉบับที่ 3'!AI43</f>
        <v>0</v>
      </c>
      <c r="J43" s="11" t="str">
        <f t="shared" si="2"/>
        <v>เสี่ยง/มีปัญหา</v>
      </c>
      <c r="K43" s="11" t="str">
        <f>'ฉบับที่ 3'!AM43</f>
        <v>0</v>
      </c>
      <c r="L43" s="11" t="str">
        <f t="shared" si="3"/>
        <v>เสี่ยง/มีปัญหา</v>
      </c>
      <c r="M43" s="11" t="str">
        <f>'ฉบับที่ 3'!AQ43</f>
        <v>0</v>
      </c>
      <c r="N43" s="11" t="str">
        <f t="shared" si="4"/>
        <v>เสี่ยง/มีปัญหา</v>
      </c>
      <c r="O43" s="11" t="str">
        <f>'ฉบับที่ 3'!AS43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5" t="s">
        <v>60</v>
      </c>
      <c r="B44" s="11" t="str">
        <f>'ฉบับที่ 1'!B44</f>
        <v>6/5</v>
      </c>
      <c r="C44" s="34">
        <f>'ฉบับที่ 1'!C44</f>
        <v>40125</v>
      </c>
      <c r="D44" s="46" t="str">
        <f>'ฉบับที่ 1'!D44</f>
        <v>นางสาว นริศรา  ไชยชิต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3'!AF44</f>
        <v>0</v>
      </c>
      <c r="H44" s="11" t="str">
        <f t="shared" si="1"/>
        <v>เสี่ยง/มีปัญหา</v>
      </c>
      <c r="I44" s="11" t="str">
        <f>'ฉบับที่ 3'!AI44</f>
        <v>0</v>
      </c>
      <c r="J44" s="11" t="str">
        <f t="shared" si="2"/>
        <v>เสี่ยง/มีปัญหา</v>
      </c>
      <c r="K44" s="11" t="str">
        <f>'ฉบับที่ 3'!AM44</f>
        <v>0</v>
      </c>
      <c r="L44" s="11" t="str">
        <f t="shared" si="3"/>
        <v>เสี่ยง/มีปัญหา</v>
      </c>
      <c r="M44" s="11" t="str">
        <f>'ฉบับที่ 3'!AQ44</f>
        <v>0</v>
      </c>
      <c r="N44" s="11" t="str">
        <f t="shared" si="4"/>
        <v>เสี่ยง/มีปัญหา</v>
      </c>
      <c r="O44" s="11" t="str">
        <f>'ฉบับที่ 3'!AS44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5" t="s">
        <v>81</v>
      </c>
      <c r="B45" s="11" t="str">
        <f>'ฉบับที่ 1'!B45</f>
        <v>6/5</v>
      </c>
      <c r="C45" s="34">
        <f>'ฉบับที่ 1'!C45</f>
        <v>40134</v>
      </c>
      <c r="D45" s="46" t="str">
        <f>'ฉบับที่ 1'!D45</f>
        <v>นางสาว พิมพ์ญาดา  ทองตะโหนด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3'!AF45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3'!AI45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3'!AM45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3'!AQ45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3'!AS45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5" t="s">
        <v>82</v>
      </c>
      <c r="B46" s="11" t="str">
        <f>'ฉบับที่ 1'!B46</f>
        <v>6/5</v>
      </c>
      <c r="C46" s="34">
        <f>'ฉบับที่ 1'!C46</f>
        <v>40261</v>
      </c>
      <c r="D46" s="46" t="str">
        <f>'ฉบับที่ 1'!D46</f>
        <v>นางสาว กัญญ์วรา  นิลพัฒน์</v>
      </c>
      <c r="E46" s="11">
        <f>'ฉบับที่ 1'!E46</f>
        <v>2</v>
      </c>
      <c r="F46" s="12" t="str">
        <f t="shared" si="9"/>
        <v>หญิง</v>
      </c>
      <c r="G46" s="12" t="str">
        <f>'ฉบับที่ 3'!AF46</f>
        <v>0</v>
      </c>
      <c r="H46" s="11" t="str">
        <f t="shared" si="10"/>
        <v>เสี่ยง/มีปัญหา</v>
      </c>
      <c r="I46" s="11" t="str">
        <f>'ฉบับที่ 3'!AI46</f>
        <v>0</v>
      </c>
      <c r="J46" s="11" t="str">
        <f t="shared" si="11"/>
        <v>เสี่ยง/มีปัญหา</v>
      </c>
      <c r="K46" s="11" t="str">
        <f>'ฉบับที่ 3'!AM46</f>
        <v>0</v>
      </c>
      <c r="L46" s="11" t="str">
        <f t="shared" si="12"/>
        <v>เสี่ยง/มีปัญหา</v>
      </c>
      <c r="M46" s="11" t="str">
        <f>'ฉบับที่ 3'!AQ46</f>
        <v>0</v>
      </c>
      <c r="N46" s="11" t="str">
        <f t="shared" si="13"/>
        <v>เสี่ยง/มีปัญหา</v>
      </c>
      <c r="O46" s="11" t="str">
        <f>'ฉบับที่ 3'!AS46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5" t="s">
        <v>83</v>
      </c>
      <c r="B47" s="11" t="str">
        <f>'ฉบับที่ 1'!B47</f>
        <v>6/5</v>
      </c>
      <c r="C47" s="34">
        <f>'ฉบับที่ 1'!C47</f>
        <v>42068</v>
      </c>
      <c r="D47" s="46" t="str">
        <f>'ฉบับที่ 1'!D47</f>
        <v>นางสาว ลักษณ์สุดา  จันทร์ประเสริฐ</v>
      </c>
      <c r="E47" s="11">
        <f>'ฉบับที่ 1'!E47</f>
        <v>2</v>
      </c>
      <c r="F47" s="12" t="str">
        <f t="shared" si="9"/>
        <v>หญิง</v>
      </c>
      <c r="G47" s="12" t="str">
        <f>'ฉบับที่ 3'!AF47</f>
        <v>0</v>
      </c>
      <c r="H47" s="11" t="str">
        <f t="shared" si="10"/>
        <v>เสี่ยง/มีปัญหา</v>
      </c>
      <c r="I47" s="11" t="str">
        <f>'ฉบับที่ 3'!AI47</f>
        <v>0</v>
      </c>
      <c r="J47" s="11" t="str">
        <f t="shared" si="11"/>
        <v>เสี่ยง/มีปัญหา</v>
      </c>
      <c r="K47" s="11" t="str">
        <f>'ฉบับที่ 3'!AM47</f>
        <v>0</v>
      </c>
      <c r="L47" s="11" t="str">
        <f t="shared" si="12"/>
        <v>เสี่ยง/มีปัญหา</v>
      </c>
      <c r="M47" s="11" t="str">
        <f>'ฉบับที่ 3'!AQ47</f>
        <v>0</v>
      </c>
      <c r="N47" s="11" t="str">
        <f t="shared" si="13"/>
        <v>เสี่ยง/มีปัญหา</v>
      </c>
      <c r="O47" s="11" t="str">
        <f>'ฉบับที่ 3'!AS47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5" t="s">
        <v>84</v>
      </c>
      <c r="B48" s="11" t="str">
        <f>'ฉบับที่ 1'!B48</f>
        <v>6/5</v>
      </c>
      <c r="C48" s="34">
        <f>'ฉบับที่ 1'!C48</f>
        <v>42091</v>
      </c>
      <c r="D48" s="46" t="str">
        <f>'ฉบับที่ 1'!D48</f>
        <v>นางสาว วณิชยา  ทิมา</v>
      </c>
      <c r="E48" s="11">
        <f>'ฉบับที่ 1'!E48</f>
        <v>2</v>
      </c>
      <c r="F48" s="12" t="str">
        <f t="shared" si="9"/>
        <v>หญิง</v>
      </c>
      <c r="G48" s="12" t="str">
        <f>'ฉบับที่ 3'!AF48</f>
        <v>0</v>
      </c>
      <c r="H48" s="11" t="str">
        <f t="shared" si="10"/>
        <v>เสี่ยง/มีปัญหา</v>
      </c>
      <c r="I48" s="11" t="str">
        <f>'ฉบับที่ 3'!AI48</f>
        <v>0</v>
      </c>
      <c r="J48" s="11" t="str">
        <f t="shared" si="11"/>
        <v>เสี่ยง/มีปัญหา</v>
      </c>
      <c r="K48" s="11" t="str">
        <f>'ฉบับที่ 3'!AM48</f>
        <v>0</v>
      </c>
      <c r="L48" s="11" t="str">
        <f t="shared" si="12"/>
        <v>เสี่ยง/มีปัญหา</v>
      </c>
      <c r="M48" s="11" t="str">
        <f>'ฉบับที่ 3'!AQ48</f>
        <v>0</v>
      </c>
      <c r="N48" s="11" t="str">
        <f t="shared" si="13"/>
        <v>เสี่ยง/มีปัญหา</v>
      </c>
      <c r="O48" s="11" t="str">
        <f>'ฉบับที่ 3'!AS48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5" t="s">
        <v>85</v>
      </c>
      <c r="B49" s="11" t="str">
        <f>'ฉบับที่ 1'!B49</f>
        <v>6/5</v>
      </c>
      <c r="C49" s="34">
        <f>'ฉบับที่ 1'!C49</f>
        <v>42809</v>
      </c>
      <c r="D49" s="46" t="str">
        <f>'ฉบับที่ 1'!D49</f>
        <v>นางสาว ศศิมน  บุญสิทธิ์</v>
      </c>
      <c r="E49" s="11">
        <f>'ฉบับที่ 1'!E49</f>
        <v>2</v>
      </c>
      <c r="F49" s="12" t="str">
        <f t="shared" si="9"/>
        <v>หญิง</v>
      </c>
      <c r="G49" s="12" t="str">
        <f>'ฉบับที่ 3'!AF49</f>
        <v>0</v>
      </c>
      <c r="H49" s="11" t="str">
        <f t="shared" si="10"/>
        <v>เสี่ยง/มีปัญหา</v>
      </c>
      <c r="I49" s="11" t="str">
        <f>'ฉบับที่ 3'!AI49</f>
        <v>0</v>
      </c>
      <c r="J49" s="11" t="str">
        <f t="shared" si="11"/>
        <v>เสี่ยง/มีปัญหา</v>
      </c>
      <c r="K49" s="11" t="str">
        <f>'ฉบับที่ 3'!AM49</f>
        <v>0</v>
      </c>
      <c r="L49" s="11" t="str">
        <f t="shared" si="12"/>
        <v>เสี่ยง/มีปัญหา</v>
      </c>
      <c r="M49" s="11" t="str">
        <f>'ฉบับที่ 3'!AQ49</f>
        <v>0</v>
      </c>
      <c r="N49" s="11" t="str">
        <f t="shared" si="13"/>
        <v>เสี่ยง/มีปัญหา</v>
      </c>
      <c r="O49" s="11" t="str">
        <f>'ฉบับที่ 3'!AS49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5" t="s">
        <v>86</v>
      </c>
      <c r="B50" s="11" t="str">
        <f>'ฉบับที่ 1'!B50</f>
        <v>6/5</v>
      </c>
      <c r="C50" s="34">
        <f>'ฉบับที่ 1'!C50</f>
        <v>42810</v>
      </c>
      <c r="D50" s="46" t="str">
        <f>'ฉบับที่ 1'!D50</f>
        <v>นางสาว กฤษศิริ  สิงห์พล</v>
      </c>
      <c r="E50" s="11">
        <f>'ฉบับที่ 1'!E50</f>
        <v>2</v>
      </c>
      <c r="F50" s="12" t="str">
        <f t="shared" si="9"/>
        <v>หญิง</v>
      </c>
      <c r="G50" s="12" t="str">
        <f>'ฉบับที่ 3'!AF50</f>
        <v>0</v>
      </c>
      <c r="H50" s="11" t="str">
        <f t="shared" si="10"/>
        <v>เสี่ยง/มีปัญหา</v>
      </c>
      <c r="I50" s="11" t="str">
        <f>'ฉบับที่ 3'!AI50</f>
        <v>0</v>
      </c>
      <c r="J50" s="11" t="str">
        <f t="shared" si="11"/>
        <v>เสี่ยง/มีปัญหา</v>
      </c>
      <c r="K50" s="11" t="str">
        <f>'ฉบับที่ 3'!AM50</f>
        <v>0</v>
      </c>
      <c r="L50" s="11" t="str">
        <f t="shared" si="12"/>
        <v>เสี่ยง/มีปัญหา</v>
      </c>
      <c r="M50" s="11" t="str">
        <f>'ฉบับที่ 3'!AQ50</f>
        <v>0</v>
      </c>
      <c r="N50" s="11" t="str">
        <f t="shared" si="13"/>
        <v>เสี่ยง/มีปัญหา</v>
      </c>
      <c r="O50" s="11" t="str">
        <f>'ฉบับที่ 3'!AS50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5" t="s">
        <v>87</v>
      </c>
      <c r="B51" s="11">
        <f>'ฉบับที่ 1'!B51</f>
        <v>0</v>
      </c>
      <c r="C51" s="34">
        <f>'ฉบับที่ 1'!C51</f>
        <v>0</v>
      </c>
      <c r="D51" s="46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3'!AF51</f>
        <v>0</v>
      </c>
      <c r="H51" s="11" t="str">
        <f t="shared" si="10"/>
        <v>เสี่ยง/มีปัญหา</v>
      </c>
      <c r="I51" s="11" t="str">
        <f>'ฉบับที่ 3'!AI51</f>
        <v>0</v>
      </c>
      <c r="J51" s="11" t="str">
        <f t="shared" si="11"/>
        <v>เสี่ยง/มีปัญหา</v>
      </c>
      <c r="K51" s="11" t="str">
        <f>'ฉบับที่ 3'!AM51</f>
        <v>0</v>
      </c>
      <c r="L51" s="11" t="str">
        <f t="shared" si="12"/>
        <v>เสี่ยง/มีปัญหา</v>
      </c>
      <c r="M51" s="11" t="str">
        <f>'ฉบับที่ 3'!AQ51</f>
        <v>0</v>
      </c>
      <c r="N51" s="11" t="str">
        <f t="shared" si="13"/>
        <v>เสี่ยง/มีปัญหา</v>
      </c>
      <c r="O51" s="11" t="str">
        <f>'ฉบับที่ 3'!AS51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5" t="s">
        <v>88</v>
      </c>
      <c r="B52" s="11">
        <f>'ฉบับที่ 1'!B52</f>
        <v>0</v>
      </c>
      <c r="C52" s="34">
        <f>'ฉบับที่ 1'!C52</f>
        <v>0</v>
      </c>
      <c r="D52" s="46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3'!AF52</f>
        <v>0</v>
      </c>
      <c r="H52" s="11" t="str">
        <f t="shared" si="10"/>
        <v>เสี่ยง/มีปัญหา</v>
      </c>
      <c r="I52" s="11" t="str">
        <f>'ฉบับที่ 3'!AI52</f>
        <v>0</v>
      </c>
      <c r="J52" s="11" t="str">
        <f t="shared" si="11"/>
        <v>เสี่ยง/มีปัญหา</v>
      </c>
      <c r="K52" s="11" t="str">
        <f>'ฉบับที่ 3'!AM52</f>
        <v>0</v>
      </c>
      <c r="L52" s="11" t="str">
        <f t="shared" si="12"/>
        <v>เสี่ยง/มีปัญหา</v>
      </c>
      <c r="M52" s="11" t="str">
        <f>'ฉบับที่ 3'!AQ52</f>
        <v>0</v>
      </c>
      <c r="N52" s="11" t="str">
        <f t="shared" si="13"/>
        <v>เสี่ยง/มีปัญหา</v>
      </c>
      <c r="O52" s="11" t="str">
        <f>'ฉบับที่ 3'!AS52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5" t="s">
        <v>89</v>
      </c>
      <c r="B53" s="11">
        <f>'ฉบับที่ 1'!B53</f>
        <v>0</v>
      </c>
      <c r="C53" s="34">
        <f>'ฉบับที่ 1'!C53</f>
        <v>0</v>
      </c>
      <c r="D53" s="46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3'!AF53</f>
        <v>0</v>
      </c>
      <c r="H53" s="11" t="str">
        <f t="shared" si="10"/>
        <v>เสี่ยง/มีปัญหา</v>
      </c>
      <c r="I53" s="11" t="str">
        <f>'ฉบับที่ 3'!AI53</f>
        <v>0</v>
      </c>
      <c r="J53" s="11" t="str">
        <f t="shared" si="11"/>
        <v>เสี่ยง/มีปัญหา</v>
      </c>
      <c r="K53" s="11" t="str">
        <f>'ฉบับที่ 3'!AM53</f>
        <v>0</v>
      </c>
      <c r="L53" s="11" t="str">
        <f t="shared" si="12"/>
        <v>เสี่ยง/มีปัญหา</v>
      </c>
      <c r="M53" s="11" t="str">
        <f>'ฉบับที่ 3'!AQ53</f>
        <v>0</v>
      </c>
      <c r="N53" s="11" t="str">
        <f t="shared" si="13"/>
        <v>เสี่ยง/มีปัญหา</v>
      </c>
      <c r="O53" s="11" t="str">
        <f>'ฉบับที่ 3'!AS53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5" spans="3:8" ht="21.75">
      <c r="C55" s="25" t="s">
        <v>47</v>
      </c>
      <c r="D55" s="25"/>
      <c r="E55" s="22"/>
      <c r="F55" s="26"/>
      <c r="G55" s="25"/>
      <c r="H55" s="25"/>
    </row>
    <row r="56" spans="3:8" ht="21.75">
      <c r="C56" s="22"/>
      <c r="D56" s="22" t="s">
        <v>48</v>
      </c>
      <c r="E56" s="22"/>
      <c r="F56" s="22" t="s">
        <v>48</v>
      </c>
      <c r="G56" s="22"/>
      <c r="H56" s="22"/>
    </row>
  </sheetData>
  <sheetProtection/>
  <mergeCells count="3">
    <mergeCell ref="A1:F1"/>
    <mergeCell ref="H1:S1"/>
    <mergeCell ref="A2:F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Rochanavipart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SDQ_Khelangnakorn_2550</dc:title>
  <dc:subject>กลุ่มงานปกครอง</dc:subject>
  <dc:creator>Worawit</dc:creator>
  <cp:keywords>วรวิทย์ โรจนวิภาต</cp:keywords>
  <dc:description>ต้นฉบับ  SDQ 2550</dc:description>
  <cp:lastModifiedBy>natthiya</cp:lastModifiedBy>
  <cp:lastPrinted>2008-01-12T00:22:41Z</cp:lastPrinted>
  <dcterms:created xsi:type="dcterms:W3CDTF">2007-09-01T10:36:03Z</dcterms:created>
  <dcterms:modified xsi:type="dcterms:W3CDTF">2018-12-17T06:44:07Z</dcterms:modified>
  <cp:category>ระบบดูแล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awit">
    <vt:lpwstr>rochanavipart</vt:lpwstr>
  </property>
</Properties>
</file>