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95" windowWidth="15330" windowHeight="414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<sst xmlns="http://schemas.openxmlformats.org/spreadsheetml/2006/main" count="776" uniqueCount="133">
  <si>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</si>
  <si>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</si>
  <si>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</si>
  <si>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</si>
  <si>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</si>
  <si>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</si>
  <si>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</si>
  <si>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</si>
  <si>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</si>
  <si>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</si>
  <si>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</si>
  <si>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</si>
  <si>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</si>
  <si>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</si>
  <si>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</si>
  <si>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</si>
  <si>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</si>
  <si>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</si>
  <si>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</si>
  <si>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</si>
  <si>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</si>
  <si>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</si>
  <si>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</si>
  <si>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</si>
  <si>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</si>
  <si>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</si>
  <si>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</si>
  <si>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</si>
  <si>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</si>
  <si>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</si>
  <si>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</si>
  <si>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</si>
  <si>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</si>
  <si>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</si>
  <si>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</si>
  <si>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</si>
  <si>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</si>
  <si>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</si>
  <si>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</si>
  <si>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</si>
  <si>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</si>
  <si>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</si>
  <si>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</si>
  <si>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</si>
  <si>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</si>
  <si>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</si>
  <si>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</si>
  <si>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</si>
  <si>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</si>
  <si>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</si>
  <si>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</si>
  <si>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</si>
  <si>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</si>
  <si>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</si>
  <si>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</si>
  <si>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</si>
  <si>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</si>
  <si>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</si>
  <si>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</si>
  <si>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</si>
  <si>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</si>
  <si>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</si>
  <si>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</si>
  <si>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</si>
  <si>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</si>
  <si>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</si>
  <si>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</si>
  <si>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</si>
  <si>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</si>
  <si>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</si>
  <si>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</si>
  <si>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</si>
  <si>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</si>
  <si>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</si>
  <si>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</si>
  <si>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</si>
  <si>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</si>
  <si>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</si>
  <si>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</si>
  <si>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</si>
  <si>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</si>
  <si>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</si>
  <si>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</si>
  <si>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</si>
  <si>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</si>
  <si>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</si>
  <si>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</si>
  <si>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</si>
  <si>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</si>
  <si>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</si>
  <si>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</si>
  <si>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</si>
  <si>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t>51</t>
  </si>
  <si>
    <t>6/11</t>
  </si>
  <si>
    <r>
      <t>ชั้น ม.6/11</t>
    </r>
    <r>
      <rPr>
        <b/>
        <sz val="10"/>
        <rFont val="TH SarabunPSK"/>
        <family val="2"/>
      </rPr>
      <t xml:space="preserve"> (นางสาวศุภวรรณ ว่องสิริไพศาล,นายอุรุพงษ์ บุญญาผลา,นางสาวญาติกา เอกวัฒนพันธ์)</t>
    </r>
  </si>
  <si>
    <t>40331</t>
  </si>
  <si>
    <t>40337</t>
  </si>
  <si>
    <t>40376</t>
  </si>
  <si>
    <t>40436</t>
  </si>
  <si>
    <t>40438</t>
  </si>
  <si>
    <t>40480</t>
  </si>
  <si>
    <t>40487</t>
  </si>
  <si>
    <t>40494</t>
  </si>
  <si>
    <t>40578</t>
  </si>
  <si>
    <t>40584</t>
  </si>
  <si>
    <t>40631</t>
  </si>
  <si>
    <t>40681</t>
  </si>
  <si>
    <t>40837</t>
  </si>
  <si>
    <t>40841</t>
  </si>
  <si>
    <t>42790</t>
  </si>
  <si>
    <t>40545</t>
  </si>
  <si>
    <t>40556</t>
  </si>
  <si>
    <t>42792</t>
  </si>
  <si>
    <t>นาย ทัตพงศ์  เอี๊ยะแหวด</t>
  </si>
  <si>
    <t>นาย นฤเบศ  คนบุญ</t>
  </si>
  <si>
    <t>นาย กิตตินันท์  เทียบเพชร</t>
  </si>
  <si>
    <t>นาย ชลันธร  หาญกลาง</t>
  </si>
  <si>
    <t>นาย ธนชัย  นาหนองขาม</t>
  </si>
  <si>
    <t>นาย พีรพล  เพชรสมบัติ</t>
  </si>
  <si>
    <t>นาย ธีรภัทร์  ยอนถวิล</t>
  </si>
  <si>
    <t>นาย สุรพัฒน์  ตราชื่นต้อง</t>
  </si>
  <si>
    <t>นาย อรรถพล  โพธิชาราช</t>
  </si>
  <si>
    <t>นาย ดนุวัตร  สังฆวาที</t>
  </si>
  <si>
    <t>นาย นันทวุฒิ  ไชยชนะ</t>
  </si>
  <si>
    <t>นาย ณัฐวัฒน์  ขำวงค์</t>
  </si>
  <si>
    <t>นาย พีระชัย  ประสพทอง</t>
  </si>
  <si>
    <t>นาย สุทธิพจน์  ทองปาน</t>
  </si>
  <si>
    <t>นาย อัครเดช  สิงห์ธวัช</t>
  </si>
  <si>
    <t>นาย โชคอนันต์  บุญประสิทธิ์</t>
  </si>
  <si>
    <t>นางสาว กมลชนก  บุญรอด</t>
  </si>
  <si>
    <t>นางสาว ณัฐมล  จิตรโคตร</t>
  </si>
  <si>
    <t>นางสาว พรรณภัทร  ชาอินทร์</t>
  </si>
  <si>
    <r>
      <t xml:space="preserve">ปี 2562 - </t>
    </r>
    <r>
      <rPr>
        <b/>
        <sz val="14"/>
        <rFont val="TH SarabunPSK"/>
        <family val="2"/>
      </rPr>
      <t>SDQ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</si>
</sst>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6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b/>
      <sz val="14"/>
      <color indexed="10"/>
      <name val="TH SarabunPSK"/>
      <family val="2"/>
    </font>
    <font>
      <sz val="11"/>
      <name val="Calibri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TH SarabunPSK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sz val="12.4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9" fillId="0" borderId="13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 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1765811"/>
        <c:axId val="61674572"/>
      </c:bar3DChart>
      <c:catAx>
        <c:axId val="21765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1765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18200237"/>
        <c:axId val="29584406"/>
      </c:bar3DChart>
      <c:catAx>
        <c:axId val="1820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27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9584406"/>
        <c:crosses val="autoZero"/>
        <c:auto val="1"/>
        <c:lblOffset val="100"/>
        <c:tickLblSkip val="1"/>
        <c:noMultiLvlLbl val="0"/>
      </c:catAx>
      <c:valAx>
        <c:axId val="295844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19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18200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16</xdr:row>
      <xdr:rowOff>104775</xdr:rowOff>
    </xdr:from>
    <xdr:to>
      <xdr:col>10</xdr:col>
      <xdr:colOff>38100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66675" y="45243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G23" sqref="G2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32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0" t="s">
        <v>94</v>
      </c>
      <c r="B2" s="61"/>
      <c r="C2" s="61"/>
      <c r="D2" s="61"/>
      <c r="E2" s="62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0" t="s">
        <v>93</v>
      </c>
      <c r="C4" s="11" t="s">
        <v>95</v>
      </c>
      <c r="D4" s="48" t="s">
        <v>113</v>
      </c>
      <c r="E4" s="54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49" t="s">
        <v>93</v>
      </c>
      <c r="C5" s="11" t="s">
        <v>96</v>
      </c>
      <c r="D5" s="48" t="s">
        <v>114</v>
      </c>
      <c r="E5" s="54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5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0" t="s">
        <v>93</v>
      </c>
      <c r="C6" s="66" t="s">
        <v>97</v>
      </c>
      <c r="D6" s="48" t="s">
        <v>115</v>
      </c>
      <c r="E6" s="54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49" t="s">
        <v>93</v>
      </c>
      <c r="C7" s="66">
        <v>40430</v>
      </c>
      <c r="D7" s="48" t="s">
        <v>116</v>
      </c>
      <c r="E7" s="54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0" t="s">
        <v>93</v>
      </c>
      <c r="C8" s="66" t="s">
        <v>98</v>
      </c>
      <c r="D8" s="48" t="s">
        <v>117</v>
      </c>
      <c r="E8" s="54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49" t="s">
        <v>93</v>
      </c>
      <c r="C9" s="66" t="s">
        <v>99</v>
      </c>
      <c r="D9" s="48" t="s">
        <v>118</v>
      </c>
      <c r="E9" s="54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0" t="s">
        <v>93</v>
      </c>
      <c r="C10" s="66" t="s">
        <v>100</v>
      </c>
      <c r="D10" s="48" t="s">
        <v>119</v>
      </c>
      <c r="E10" s="54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49" t="s">
        <v>93</v>
      </c>
      <c r="C11" s="66" t="s">
        <v>101</v>
      </c>
      <c r="D11" s="48" t="s">
        <v>120</v>
      </c>
      <c r="E11" s="54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0" t="s">
        <v>93</v>
      </c>
      <c r="C12" s="66" t="s">
        <v>102</v>
      </c>
      <c r="D12" s="48" t="s">
        <v>121</v>
      </c>
      <c r="E12" s="54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49" t="s">
        <v>93</v>
      </c>
      <c r="C13" s="11" t="s">
        <v>103</v>
      </c>
      <c r="D13" s="48" t="s">
        <v>122</v>
      </c>
      <c r="E13" s="54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0" t="s">
        <v>93</v>
      </c>
      <c r="C14" s="11" t="s">
        <v>104</v>
      </c>
      <c r="D14" s="48" t="s">
        <v>123</v>
      </c>
      <c r="E14" s="54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49" t="s">
        <v>93</v>
      </c>
      <c r="C15" s="11" t="s">
        <v>105</v>
      </c>
      <c r="D15" s="48" t="s">
        <v>124</v>
      </c>
      <c r="E15" s="54"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0" t="s">
        <v>93</v>
      </c>
      <c r="C16" s="11" t="s">
        <v>106</v>
      </c>
      <c r="D16" s="48" t="s">
        <v>125</v>
      </c>
      <c r="E16" s="54"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49" t="s">
        <v>93</v>
      </c>
      <c r="C17" s="11" t="s">
        <v>107</v>
      </c>
      <c r="D17" s="48" t="s">
        <v>126</v>
      </c>
      <c r="E17" s="54"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0" t="s">
        <v>93</v>
      </c>
      <c r="C18" s="11" t="s">
        <v>108</v>
      </c>
      <c r="D18" s="48" t="s">
        <v>127</v>
      </c>
      <c r="E18" s="54"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49" t="s">
        <v>93</v>
      </c>
      <c r="C19" s="47" t="s">
        <v>109</v>
      </c>
      <c r="D19" s="48" t="s">
        <v>128</v>
      </c>
      <c r="E19" s="54"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0" t="s">
        <v>93</v>
      </c>
      <c r="C20" s="11" t="s">
        <v>110</v>
      </c>
      <c r="D20" s="48" t="s">
        <v>129</v>
      </c>
      <c r="E20" s="54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49" t="s">
        <v>93</v>
      </c>
      <c r="C21" s="11" t="s">
        <v>111</v>
      </c>
      <c r="D21" s="48" t="s">
        <v>130</v>
      </c>
      <c r="E21" s="54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0" t="s">
        <v>93</v>
      </c>
      <c r="C22" s="47" t="s">
        <v>112</v>
      </c>
      <c r="D22" s="48" t="s">
        <v>131</v>
      </c>
      <c r="E22" s="54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/>
      <c r="B23" s="49"/>
      <c r="C23" s="58"/>
      <c r="D23" s="48"/>
      <c r="E23" s="5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2"/>
      <c r="B24" s="30"/>
      <c r="C24" s="58"/>
      <c r="D24" s="48"/>
      <c r="E24" s="54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/>
      <c r="B25" s="49"/>
      <c r="C25" s="58"/>
      <c r="D25" s="48"/>
      <c r="E25" s="54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/>
      <c r="B26" s="30"/>
      <c r="C26" s="58"/>
      <c r="D26" s="48"/>
      <c r="E26" s="54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/>
      <c r="B27" s="49"/>
      <c r="C27" s="58"/>
      <c r="D27" s="48"/>
      <c r="E27" s="54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/>
      <c r="B28" s="30"/>
      <c r="C28" s="58"/>
      <c r="D28" s="48"/>
      <c r="E28" s="54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2"/>
      <c r="B29" s="49"/>
      <c r="C29" s="58"/>
      <c r="D29" s="48"/>
      <c r="E29" s="54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/>
      <c r="B30" s="30"/>
      <c r="C30" s="58"/>
      <c r="D30" s="48"/>
      <c r="E30" s="5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/>
      <c r="B31" s="49"/>
      <c r="C31" s="58"/>
      <c r="D31" s="48"/>
      <c r="E31" s="5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/>
      <c r="B32" s="30"/>
      <c r="C32" s="58"/>
      <c r="D32" s="48"/>
      <c r="E32" s="54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/>
      <c r="B33" s="49"/>
      <c r="C33" s="58"/>
      <c r="D33" s="48"/>
      <c r="E33" s="54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2"/>
      <c r="B34" s="30"/>
      <c r="C34" s="58"/>
      <c r="D34" s="48"/>
      <c r="E34" s="5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/>
      <c r="B35" s="49"/>
      <c r="C35" s="58"/>
      <c r="D35" s="48"/>
      <c r="E35" s="54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/>
      <c r="B36" s="30"/>
      <c r="C36" s="58"/>
      <c r="D36" s="48"/>
      <c r="E36" s="54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/>
      <c r="B37" s="49"/>
      <c r="C37" s="59"/>
      <c r="D37" s="48"/>
      <c r="E37" s="54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/>
      <c r="B38" s="30"/>
      <c r="C38" s="58"/>
      <c r="D38" s="57"/>
      <c r="E38" s="54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2"/>
      <c r="B39" s="49"/>
      <c r="C39" s="58"/>
      <c r="D39" s="48"/>
      <c r="E39" s="54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/>
      <c r="B40" s="30"/>
      <c r="C40" s="58"/>
      <c r="D40" s="48"/>
      <c r="E40" s="54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/>
      <c r="B41" s="49"/>
      <c r="C41" s="58"/>
      <c r="D41" s="48"/>
      <c r="E41" s="54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/>
      <c r="B42" s="30"/>
      <c r="C42" s="58"/>
      <c r="D42" s="48"/>
      <c r="E42" s="54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/>
      <c r="B43" s="49"/>
      <c r="C43" s="58"/>
      <c r="D43" s="48"/>
      <c r="E43" s="54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2"/>
      <c r="B44" s="30"/>
      <c r="C44" s="58"/>
      <c r="D44" s="48"/>
      <c r="E44" s="54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2"/>
      <c r="B45" s="49"/>
      <c r="C45" s="58"/>
      <c r="D45" s="57"/>
      <c r="E45" s="54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t="shared" si="10"/>
        <v>0</v>
      </c>
      <c r="AF45" s="10" t="str">
        <f aca="true" t="shared" si="15" ref="AF45:AF54">IF(AE45=0,"0",AE45)</f>
        <v>0</v>
      </c>
      <c r="AG45" s="10" t="b">
        <f t="shared" si="1"/>
        <v>0</v>
      </c>
      <c r="AH45" s="10">
        <f aca="true" t="shared" si="16" ref="AH45:AH54">J45+AG45+Q45+W45+AA45</f>
        <v>0</v>
      </c>
      <c r="AI45" s="10" t="str">
        <f aca="true" t="shared" si="17" ref="AI45:AI54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4">G45+O45+T45+AJ45+AK45</f>
        <v>0</v>
      </c>
      <c r="AM45" s="10" t="str">
        <f aca="true" t="shared" si="19" ref="AM45:AM54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1">K45+AN45+AO45+X45+AB45</f>
        <v>0</v>
      </c>
      <c r="AQ45" s="10" t="str">
        <f aca="true" t="shared" si="21" ref="AQ45:AQ54">IF(AP45=0,"0",AP45)</f>
        <v>0</v>
      </c>
      <c r="AR45" s="10">
        <f aca="true" t="shared" si="22" ref="AR45:AR54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2"/>
      <c r="B46" s="30"/>
      <c r="C46" s="58"/>
      <c r="D46" s="48"/>
      <c r="E46" s="54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0"/>
        <v>0</v>
      </c>
      <c r="AF46" s="10" t="str">
        <f t="shared" si="15"/>
        <v>0</v>
      </c>
      <c r="AG46" s="10" t="b">
        <f aca="true" t="shared" si="24" ref="AG46:AG54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4">IF(Z46=3,1,IF(Z46=2,2,IF(Z46=1,3)))</f>
        <v>0</v>
      </c>
      <c r="AK46" s="10" t="b">
        <f aca="true" t="shared" si="26" ref="AK46:AK54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4">IF(P46=3,1,IF(P46=2,2,IF(P46=1,3)))</f>
        <v>0</v>
      </c>
      <c r="AO46" s="10" t="b">
        <f aca="true" t="shared" si="28" ref="AO46:AO54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2"/>
      <c r="B47" s="49"/>
      <c r="C47" s="58"/>
      <c r="D47" s="48"/>
      <c r="E47" s="54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2"/>
      <c r="B48" s="30"/>
      <c r="C48" s="58"/>
      <c r="D48" s="57"/>
      <c r="E48" s="54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2"/>
      <c r="B49" s="49"/>
      <c r="C49" s="58"/>
      <c r="D49" s="48"/>
      <c r="E49" s="54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2"/>
      <c r="B50" s="30"/>
      <c r="C50" s="58"/>
      <c r="D50" s="48"/>
      <c r="E50" s="54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2"/>
      <c r="B51" s="49"/>
      <c r="C51" s="58"/>
      <c r="D51" s="48"/>
      <c r="E51" s="5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31">
        <f t="shared" si="10"/>
        <v>0</v>
      </c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2"/>
      <c r="B52" s="30"/>
      <c r="C52" s="58"/>
      <c r="D52" s="57"/>
      <c r="E52" s="5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31">
        <f t="shared" si="10"/>
        <v>0</v>
      </c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>K52+AN52+AO52+X52+AB52</f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2"/>
      <c r="B53" s="49"/>
      <c r="C53" s="58"/>
      <c r="D53" s="48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31">
        <f t="shared" si="10"/>
        <v>0</v>
      </c>
      <c r="AF53" s="10" t="str">
        <f t="shared" si="15"/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spans="1:45" ht="18" customHeight="1">
      <c r="A54" s="32"/>
      <c r="B54" s="30"/>
      <c r="C54" s="53"/>
      <c r="D54" s="57"/>
      <c r="E54" s="54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31">
        <f t="shared" si="10"/>
        <v>0</v>
      </c>
      <c r="AF54" s="10" t="str">
        <f t="shared" si="15"/>
        <v>0</v>
      </c>
      <c r="AG54" s="10" t="b">
        <f t="shared" si="24"/>
        <v>0</v>
      </c>
      <c r="AH54" s="10">
        <f t="shared" si="16"/>
        <v>0</v>
      </c>
      <c r="AI54" s="10" t="str">
        <f t="shared" si="17"/>
        <v>0</v>
      </c>
      <c r="AJ54" s="10" t="b">
        <f t="shared" si="25"/>
        <v>0</v>
      </c>
      <c r="AK54" s="10" t="b">
        <f t="shared" si="26"/>
        <v>0</v>
      </c>
      <c r="AL54" s="10">
        <f t="shared" si="18"/>
        <v>0</v>
      </c>
      <c r="AM54" s="10" t="str">
        <f t="shared" si="19"/>
        <v>0</v>
      </c>
      <c r="AN54" s="10" t="b">
        <f t="shared" si="27"/>
        <v>0</v>
      </c>
      <c r="AO54" s="10" t="b">
        <f t="shared" si="28"/>
        <v>0</v>
      </c>
      <c r="AP54" s="10">
        <f>K54+AN54+AO54+X54+AB54</f>
        <v>0</v>
      </c>
      <c r="AQ54" s="10" t="str">
        <f t="shared" si="21"/>
        <v>0</v>
      </c>
      <c r="AR54" s="10">
        <f t="shared" si="22"/>
        <v>0</v>
      </c>
      <c r="AS54" s="10" t="str">
        <f>IF(AR54=0,"0",AR54)</f>
        <v>0</v>
      </c>
    </row>
    <row r="55" ht="20.25">
      <c r="D55" s="55"/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T54" sqref="T54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7" width="4.0039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46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8"/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s="3" customFormat="1" ht="18" customHeight="1">
      <c r="A4" s="45" t="s">
        <v>65</v>
      </c>
      <c r="B4" s="11" t="str">
        <f>'ฉบับที่ 1'!B4</f>
        <v>6/11</v>
      </c>
      <c r="C4" s="34" t="str">
        <f>'ฉบับที่ 1'!C4</f>
        <v>40331</v>
      </c>
      <c r="D4" s="46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7" t="s">
        <v>66</v>
      </c>
      <c r="B5" s="11" t="str">
        <f>'ฉบับที่ 1'!B5</f>
        <v>6/11</v>
      </c>
      <c r="C5" s="34" t="str">
        <f>'ฉบับที่ 1'!C5</f>
        <v>40337</v>
      </c>
      <c r="D5" s="46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4">G5+I5+K5+M5</f>
        <v>0</v>
      </c>
      <c r="R5" s="11" t="str">
        <f aca="true" t="shared" si="7" ref="R5:R44">IF(Q5&lt;1,"-",Q5)</f>
        <v>-</v>
      </c>
      <c r="S5" s="11" t="str">
        <f aca="true" t="shared" si="8" ref="S5:S54">IF(R5&gt;38,"เสี่ยง/มีปัญหา","ปกติ")</f>
        <v>เสี่ยง/มีปัญหา</v>
      </c>
    </row>
    <row r="6" spans="1:19" s="3" customFormat="1" ht="18" customHeight="1">
      <c r="A6" s="47" t="s">
        <v>67</v>
      </c>
      <c r="B6" s="11" t="str">
        <f>'ฉบับที่ 1'!B6</f>
        <v>6/11</v>
      </c>
      <c r="C6" s="34" t="str">
        <f>'ฉบับที่ 1'!C6</f>
        <v>40376</v>
      </c>
      <c r="D6" s="46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7" t="s">
        <v>68</v>
      </c>
      <c r="B7" s="11" t="str">
        <f>'ฉบับที่ 1'!B7</f>
        <v>6/11</v>
      </c>
      <c r="C7" s="34">
        <f>'ฉบับที่ 1'!C7</f>
        <v>40430</v>
      </c>
      <c r="D7" s="46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7" t="s">
        <v>69</v>
      </c>
      <c r="B8" s="11" t="str">
        <f>'ฉบับที่ 1'!B8</f>
        <v>6/11</v>
      </c>
      <c r="C8" s="34" t="str">
        <f>'ฉบับที่ 1'!C8</f>
        <v>40436</v>
      </c>
      <c r="D8" s="46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5" t="s">
        <v>70</v>
      </c>
      <c r="B9" s="11" t="str">
        <f>'ฉบับที่ 1'!B9</f>
        <v>6/11</v>
      </c>
      <c r="C9" s="34" t="str">
        <f>'ฉบับที่ 1'!C9</f>
        <v>40438</v>
      </c>
      <c r="D9" s="46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7" t="s">
        <v>71</v>
      </c>
      <c r="B10" s="11" t="str">
        <f>'ฉบับที่ 1'!B10</f>
        <v>6/11</v>
      </c>
      <c r="C10" s="34" t="str">
        <f>'ฉบับที่ 1'!C10</f>
        <v>40480</v>
      </c>
      <c r="D10" s="46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7" t="s">
        <v>72</v>
      </c>
      <c r="B11" s="11" t="str">
        <f>'ฉบับที่ 1'!B11</f>
        <v>6/11</v>
      </c>
      <c r="C11" s="34" t="str">
        <f>'ฉบับที่ 1'!C11</f>
        <v>40487</v>
      </c>
      <c r="D11" s="46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7" t="s">
        <v>73</v>
      </c>
      <c r="B12" s="11" t="str">
        <f>'ฉบับที่ 1'!B12</f>
        <v>6/11</v>
      </c>
      <c r="C12" s="34" t="str">
        <f>'ฉบับที่ 1'!C12</f>
        <v>40494</v>
      </c>
      <c r="D12" s="46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7" t="s">
        <v>74</v>
      </c>
      <c r="B13" s="11" t="str">
        <f>'ฉบับที่ 1'!B13</f>
        <v>6/11</v>
      </c>
      <c r="C13" s="34" t="str">
        <f>'ฉบับที่ 1'!C13</f>
        <v>40578</v>
      </c>
      <c r="D13" s="46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5" t="s">
        <v>75</v>
      </c>
      <c r="B14" s="11" t="str">
        <f>'ฉบับที่ 1'!B14</f>
        <v>6/11</v>
      </c>
      <c r="C14" s="34" t="str">
        <f>'ฉบับที่ 1'!C14</f>
        <v>40584</v>
      </c>
      <c r="D14" s="46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7" t="s">
        <v>76</v>
      </c>
      <c r="B15" s="11" t="str">
        <f>'ฉบับที่ 1'!B15</f>
        <v>6/11</v>
      </c>
      <c r="C15" s="34" t="str">
        <f>'ฉบับที่ 1'!C15</f>
        <v>40631</v>
      </c>
      <c r="D15" s="46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7" t="s">
        <v>77</v>
      </c>
      <c r="B16" s="11" t="str">
        <f>'ฉบับที่ 1'!B16</f>
        <v>6/11</v>
      </c>
      <c r="C16" s="34" t="str">
        <f>'ฉบับที่ 1'!C16</f>
        <v>40681</v>
      </c>
      <c r="D16" s="46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7" t="s">
        <v>78</v>
      </c>
      <c r="B17" s="11" t="str">
        <f>'ฉบับที่ 1'!B17</f>
        <v>6/11</v>
      </c>
      <c r="C17" s="34" t="str">
        <f>'ฉบับที่ 1'!C17</f>
        <v>40837</v>
      </c>
      <c r="D17" s="46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7" t="s">
        <v>79</v>
      </c>
      <c r="B18" s="11" t="str">
        <f>'ฉบับที่ 1'!B18</f>
        <v>6/11</v>
      </c>
      <c r="C18" s="34" t="str">
        <f>'ฉบับที่ 1'!C18</f>
        <v>40841</v>
      </c>
      <c r="D18" s="46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5" t="s">
        <v>80</v>
      </c>
      <c r="B19" s="11" t="str">
        <f>'ฉบับที่ 1'!B19</f>
        <v>6/11</v>
      </c>
      <c r="C19" s="34" t="str">
        <f>'ฉบับที่ 1'!C19</f>
        <v>42790</v>
      </c>
      <c r="D19" s="46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7" t="s">
        <v>29</v>
      </c>
      <c r="B20" s="11" t="str">
        <f>'ฉบับที่ 1'!B20</f>
        <v>6/11</v>
      </c>
      <c r="C20" s="34" t="str">
        <f>'ฉบับที่ 1'!C20</f>
        <v>40545</v>
      </c>
      <c r="D20" s="46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7" t="s">
        <v>30</v>
      </c>
      <c r="B21" s="11" t="str">
        <f>'ฉบับที่ 1'!B21</f>
        <v>6/11</v>
      </c>
      <c r="C21" s="34" t="str">
        <f>'ฉบับที่ 1'!C21</f>
        <v>40556</v>
      </c>
      <c r="D21" s="46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7" t="s">
        <v>31</v>
      </c>
      <c r="B22" s="11" t="str">
        <f>'ฉบับที่ 1'!B22</f>
        <v>6/11</v>
      </c>
      <c r="C22" s="34" t="str">
        <f>'ฉบับที่ 1'!C22</f>
        <v>42792</v>
      </c>
      <c r="D22" s="46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7" t="s">
        <v>56</v>
      </c>
      <c r="B23" s="11">
        <f>'ฉบับที่ 1'!B23</f>
        <v>0</v>
      </c>
      <c r="C23" s="34">
        <f>'ฉบับที่ 1'!C23</f>
        <v>0</v>
      </c>
      <c r="D23" s="46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5" t="s">
        <v>57</v>
      </c>
      <c r="B24" s="11">
        <f>'ฉบับที่ 1'!B24</f>
        <v>0</v>
      </c>
      <c r="C24" s="34">
        <f>'ฉบับที่ 1'!C24</f>
        <v>0</v>
      </c>
      <c r="D24" s="46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7" t="s">
        <v>58</v>
      </c>
      <c r="B25" s="11">
        <f>'ฉบับที่ 1'!B25</f>
        <v>0</v>
      </c>
      <c r="C25" s="34">
        <f>'ฉบับที่ 1'!C25</f>
        <v>0</v>
      </c>
      <c r="D25" s="46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7" t="s">
        <v>59</v>
      </c>
      <c r="B26" s="11">
        <f>'ฉบับที่ 1'!B26</f>
        <v>0</v>
      </c>
      <c r="C26" s="34">
        <f>'ฉบับที่ 1'!C26</f>
        <v>0</v>
      </c>
      <c r="D26" s="46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7" t="s">
        <v>0</v>
      </c>
      <c r="B27" s="11">
        <f>'ฉบับที่ 1'!B27</f>
        <v>0</v>
      </c>
      <c r="C27" s="34">
        <f>'ฉบับที่ 1'!C27</f>
        <v>0</v>
      </c>
      <c r="D27" s="46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7" t="s">
        <v>1</v>
      </c>
      <c r="B28" s="11">
        <f>'ฉบับที่ 1'!B28</f>
        <v>0</v>
      </c>
      <c r="C28" s="34">
        <f>'ฉบับที่ 1'!C28</f>
        <v>0</v>
      </c>
      <c r="D28" s="46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5" t="s">
        <v>2</v>
      </c>
      <c r="B29" s="11">
        <f>'ฉบับที่ 1'!B29</f>
        <v>0</v>
      </c>
      <c r="C29" s="34">
        <f>'ฉบับที่ 1'!C29</f>
        <v>0</v>
      </c>
      <c r="D29" s="46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7" t="s">
        <v>3</v>
      </c>
      <c r="B30" s="11">
        <f>'ฉบับที่ 1'!B30</f>
        <v>0</v>
      </c>
      <c r="C30" s="34">
        <f>'ฉบับที่ 1'!C30</f>
        <v>0</v>
      </c>
      <c r="D30" s="46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7" t="s">
        <v>4</v>
      </c>
      <c r="B31" s="11">
        <f>'ฉบับที่ 1'!B31</f>
        <v>0</v>
      </c>
      <c r="C31" s="34">
        <f>'ฉบับที่ 1'!C31</f>
        <v>0</v>
      </c>
      <c r="D31" s="46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7" t="s">
        <v>5</v>
      </c>
      <c r="B32" s="11">
        <f>'ฉบับที่ 1'!B32</f>
        <v>0</v>
      </c>
      <c r="C32" s="34">
        <f>'ฉบับที่ 1'!C32</f>
        <v>0</v>
      </c>
      <c r="D32" s="46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7" t="s">
        <v>6</v>
      </c>
      <c r="B33" s="11">
        <f>'ฉบับที่ 1'!B33</f>
        <v>0</v>
      </c>
      <c r="C33" s="34">
        <f>'ฉบับที่ 1'!C33</f>
        <v>0</v>
      </c>
      <c r="D33" s="46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5" t="s">
        <v>7</v>
      </c>
      <c r="B34" s="11">
        <f>'ฉบับที่ 1'!B34</f>
        <v>0</v>
      </c>
      <c r="C34" s="34">
        <f>'ฉบับที่ 1'!C34</f>
        <v>0</v>
      </c>
      <c r="D34" s="46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7" t="s">
        <v>8</v>
      </c>
      <c r="B35" s="11">
        <f>'ฉบับที่ 1'!B35</f>
        <v>0</v>
      </c>
      <c r="C35" s="34">
        <f>'ฉบับที่ 1'!C35</f>
        <v>0</v>
      </c>
      <c r="D35" s="46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7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7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7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7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7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4" spans="1:19" ht="21.75">
      <c r="A54" s="47" t="s">
        <v>92</v>
      </c>
      <c r="B54" s="11">
        <f>'ฉบับที่ 1'!B54</f>
        <v>0</v>
      </c>
      <c r="C54" s="34">
        <f>'ฉบับที่ 1'!C54</f>
        <v>0</v>
      </c>
      <c r="D54" s="46">
        <f>'ฉบับที่ 1'!D54</f>
        <v>0</v>
      </c>
      <c r="E54" s="11">
        <f>'ฉบับที่ 1'!E54</f>
        <v>0</v>
      </c>
      <c r="F54" s="12" t="str">
        <f>IF(E54=1,"ชาย",IF(E54=2,"หญิง","-"))</f>
        <v>-</v>
      </c>
      <c r="G54" s="12" t="str">
        <f>'ฉบับที่ 1'!AF54</f>
        <v>0</v>
      </c>
      <c r="H54" s="11" t="str">
        <f>IF(G54&gt;10,"เสี่ยง/มีปัญหา","ปกติ")</f>
        <v>เสี่ยง/มีปัญหา</v>
      </c>
      <c r="I54" s="11">
        <f>(equal1!I54+equal2!I54+equal3!I54)/3</f>
        <v>0</v>
      </c>
      <c r="J54" s="11" t="str">
        <f>IF(I54&gt;9,"เสี่ยง/มีปัญหา","ปกติ")</f>
        <v>ปกติ</v>
      </c>
      <c r="K54" s="11">
        <f>(equal1!K54+equal2!K54+equal3!K54)/3</f>
        <v>0</v>
      </c>
      <c r="L54" s="11" t="str">
        <f>IF(K54&gt;10,"เสี่ยง/มีปัญหา","ปกติ")</f>
        <v>ปกติ</v>
      </c>
      <c r="M54" s="11">
        <f>(equal1!M54+equal2!M54+equal3!M54)/3</f>
        <v>0</v>
      </c>
      <c r="N54" s="11" t="str">
        <f>IF(M54&gt;9,"เสี่ยง/มีปัญหา","ปกติ")</f>
        <v>ปกติ</v>
      </c>
      <c r="O54" s="11">
        <f>(equal1!O54+equal2!O54+equal3!O54)/3</f>
        <v>0</v>
      </c>
      <c r="P54" s="11" t="str">
        <f>IF(O54&gt;10,"มีจุดแข็ง","ไม่มีจุดแข็ง")</f>
        <v>ไม่มีจุดแข็ง</v>
      </c>
      <c r="Q54" s="11">
        <f t="shared" si="6"/>
        <v>0</v>
      </c>
      <c r="R54" s="11" t="str">
        <f>IF(Q54&lt;1,"-",Q54)</f>
        <v>-</v>
      </c>
      <c r="S54" s="11" t="str">
        <f t="shared" si="8"/>
        <v>เสี่ยง/มีปัญหา</v>
      </c>
    </row>
    <row r="56" spans="3:8" ht="21.75">
      <c r="C56" s="50" t="s">
        <v>47</v>
      </c>
      <c r="D56" s="50"/>
      <c r="E56" s="51"/>
      <c r="F56" s="52"/>
      <c r="G56" s="50"/>
      <c r="H56" s="50"/>
    </row>
    <row r="57" spans="3:8" ht="21.75">
      <c r="C57" s="51"/>
      <c r="D57" s="51" t="s">
        <v>48</v>
      </c>
      <c r="E57" s="51"/>
      <c r="F57" s="51" t="s">
        <v>48</v>
      </c>
      <c r="G57" s="51"/>
      <c r="H57" s="51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O17" sqref="O17"/>
    </sheetView>
  </sheetViews>
  <sheetFormatPr defaultColWidth="9.140625" defaultRowHeight="21.75"/>
  <cols>
    <col min="1" max="3" width="9.140625" style="23" customWidth="1"/>
    <col min="4" max="16384" width="9.140625" style="23" customWidth="1"/>
  </cols>
  <sheetData>
    <row r="1" spans="1:9" ht="21.75">
      <c r="A1" s="22" t="s">
        <v>61</v>
      </c>
      <c r="D1" s="2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I1" s="23" t="s">
        <v>132</v>
      </c>
    </row>
    <row r="2" spans="12:17" ht="21.75">
      <c r="L2" s="48"/>
      <c r="M2" s="43" t="s">
        <v>17</v>
      </c>
      <c r="N2" s="43" t="s">
        <v>51</v>
      </c>
      <c r="O2" s="43" t="s">
        <v>18</v>
      </c>
      <c r="P2" s="43" t="s">
        <v>49</v>
      </c>
      <c r="Q2" s="43" t="s">
        <v>50</v>
      </c>
    </row>
    <row r="3" spans="12:17" ht="21.75">
      <c r="L3" s="43" t="s">
        <v>53</v>
      </c>
      <c r="M3" s="48">
        <f>COUNTIF(summary!H4:summary!H22,"=ปกติ")</f>
        <v>0</v>
      </c>
      <c r="N3" s="48">
        <f>COUNTIF(summary!J4:summary!J22,"=ปกติ")</f>
        <v>19</v>
      </c>
      <c r="O3" s="48">
        <f>COUNTIF(summary!L4:summary!L22,"=ปกติ")</f>
        <v>19</v>
      </c>
      <c r="P3" s="48">
        <f>COUNTIF(summary!N4:summary!N22,"=ปกติ")</f>
        <v>19</v>
      </c>
      <c r="Q3" s="48">
        <f>COUNTIF(summary!P4:summary!P22,"=มีจุดแข็ง")</f>
        <v>0</v>
      </c>
    </row>
    <row r="4" spans="12:17" ht="21.75">
      <c r="L4" s="43" t="s">
        <v>54</v>
      </c>
      <c r="M4" s="48">
        <f>COUNTIF(summary!H4:summary!H22,"=เสี่ยง/มีปัญหา")</f>
        <v>19</v>
      </c>
      <c r="N4" s="48">
        <f>COUNTIF(summary!J4:summary!J22,"=เสี่ยง/มีปัญหา")</f>
        <v>0</v>
      </c>
      <c r="O4" s="48">
        <f>COUNTIF(summary!L4:summary!L22,"=เสี่ยง/มีปัญหา")</f>
        <v>0</v>
      </c>
      <c r="P4" s="48">
        <f>COUNTIF(summary!N4:summary!N22,"=เสี่ยง/มีปัญหา")</f>
        <v>0</v>
      </c>
      <c r="Q4" s="48">
        <f>COUNTIF(summary!P4:summary!P22,"=ไม่มีจุดแข็ง")</f>
        <v>19</v>
      </c>
    </row>
    <row r="18" spans="12:13" ht="21.75">
      <c r="L18" s="43" t="s">
        <v>53</v>
      </c>
      <c r="M18" s="48">
        <f>COUNTIF(summary!S4:summary!S22,"=ปกติ")</f>
        <v>0</v>
      </c>
    </row>
    <row r="19" spans="12:13" ht="21.75">
      <c r="L19" s="43" t="s">
        <v>52</v>
      </c>
      <c r="M19" s="48">
        <f>COUNTIF(summary!S4:summary!S22,"=เสี่ยง/มีปัญหา")</f>
        <v>19</v>
      </c>
    </row>
    <row r="32" ht="21.75">
      <c r="E32" s="23" t="s">
        <v>91</v>
      </c>
    </row>
    <row r="33" ht="21.75">
      <c r="F33" s="2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3" t="s">
        <v>90</v>
      </c>
      <c r="B1" s="63"/>
      <c r="C1" s="63"/>
      <c r="D1" s="63"/>
      <c r="E1" s="63"/>
      <c r="F1" s="63" t="s">
        <v>33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3" customFormat="1" ht="18" customHeight="1">
      <c r="A4" s="29" t="s">
        <v>65</v>
      </c>
      <c r="B4" s="35" t="str">
        <f>'ฉบับที่ 1'!B4</f>
        <v>6/11</v>
      </c>
      <c r="C4" s="36" t="str">
        <f>'ฉบับที่ 1'!C4</f>
        <v>40331</v>
      </c>
      <c r="D4" s="37" t="str">
        <f>'ฉบับที่ 1'!D4</f>
        <v>นาย ทัตพงศ์  เอี๊ยะแหวด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2" t="s">
        <v>66</v>
      </c>
      <c r="B5" s="35" t="str">
        <f>'ฉบับที่ 1'!B5</f>
        <v>6/11</v>
      </c>
      <c r="C5" s="36" t="str">
        <f>'ฉบับที่ 1'!C5</f>
        <v>40337</v>
      </c>
      <c r="D5" s="37" t="str">
        <f>'ฉบับที่ 1'!D5</f>
        <v>นาย นฤเบศ  คนบุญ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2" t="s">
        <v>67</v>
      </c>
      <c r="B6" s="35" t="str">
        <f>'ฉบับที่ 1'!B6</f>
        <v>6/11</v>
      </c>
      <c r="C6" s="36" t="str">
        <f>'ฉบับที่ 1'!C6</f>
        <v>40376</v>
      </c>
      <c r="D6" s="37" t="str">
        <f>'ฉบับที่ 1'!D6</f>
        <v>นาย กิตตินันท์  เทียบเพชร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2" t="s">
        <v>68</v>
      </c>
      <c r="B7" s="35" t="str">
        <f>'ฉบับที่ 1'!B7</f>
        <v>6/11</v>
      </c>
      <c r="C7" s="36">
        <f>'ฉบับที่ 1'!C7</f>
        <v>40430</v>
      </c>
      <c r="D7" s="37" t="str">
        <f>'ฉบับที่ 1'!D7</f>
        <v>นาย ชลันธร  หาญกลาง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2" t="s">
        <v>69</v>
      </c>
      <c r="B8" s="35" t="str">
        <f>'ฉบับที่ 1'!B8</f>
        <v>6/11</v>
      </c>
      <c r="C8" s="36" t="str">
        <f>'ฉบับที่ 1'!C8</f>
        <v>40436</v>
      </c>
      <c r="D8" s="37" t="str">
        <f>'ฉบับที่ 1'!D8</f>
        <v>นาย ธนชัย  นาหนองขาม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29" t="s">
        <v>70</v>
      </c>
      <c r="B9" s="35" t="str">
        <f>'ฉบับที่ 1'!B9</f>
        <v>6/11</v>
      </c>
      <c r="C9" s="36" t="str">
        <f>'ฉบับที่ 1'!C9</f>
        <v>40438</v>
      </c>
      <c r="D9" s="37" t="str">
        <f>'ฉบับที่ 1'!D9</f>
        <v>นาย พีรพล  เพชรสมบัติ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2" t="s">
        <v>71</v>
      </c>
      <c r="B10" s="35" t="str">
        <f>'ฉบับที่ 1'!B10</f>
        <v>6/11</v>
      </c>
      <c r="C10" s="36" t="str">
        <f>'ฉบับที่ 1'!C10</f>
        <v>40480</v>
      </c>
      <c r="D10" s="37" t="str">
        <f>'ฉบับที่ 1'!D10</f>
        <v>นาย ธีรภัทร์  ยอนถวิล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2" t="s">
        <v>72</v>
      </c>
      <c r="B11" s="35" t="str">
        <f>'ฉบับที่ 1'!B11</f>
        <v>6/11</v>
      </c>
      <c r="C11" s="36" t="str">
        <f>'ฉบับที่ 1'!C11</f>
        <v>40487</v>
      </c>
      <c r="D11" s="37" t="str">
        <f>'ฉบับที่ 1'!D11</f>
        <v>นาย สุรพัฒน์  ตราชื่นต้อง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2" t="s">
        <v>73</v>
      </c>
      <c r="B12" s="35" t="str">
        <f>'ฉบับที่ 1'!B12</f>
        <v>6/11</v>
      </c>
      <c r="C12" s="36" t="str">
        <f>'ฉบับที่ 1'!C12</f>
        <v>40494</v>
      </c>
      <c r="D12" s="37" t="str">
        <f>'ฉบับที่ 1'!D12</f>
        <v>นาย อรรถพล  โพธิชาราช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2" t="s">
        <v>74</v>
      </c>
      <c r="B13" s="35" t="str">
        <f>'ฉบับที่ 1'!B13</f>
        <v>6/11</v>
      </c>
      <c r="C13" s="36" t="str">
        <f>'ฉบับที่ 1'!C13</f>
        <v>40578</v>
      </c>
      <c r="D13" s="37" t="str">
        <f>'ฉบับที่ 1'!D13</f>
        <v>นาย ดนุวัตร  สังฆวาที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29" t="s">
        <v>75</v>
      </c>
      <c r="B14" s="35" t="str">
        <f>'ฉบับที่ 1'!B14</f>
        <v>6/11</v>
      </c>
      <c r="C14" s="36" t="str">
        <f>'ฉบับที่ 1'!C14</f>
        <v>40584</v>
      </c>
      <c r="D14" s="37" t="str">
        <f>'ฉบับที่ 1'!D14</f>
        <v>นาย นันทวุฒิ  ไชยชนะ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2" t="s">
        <v>76</v>
      </c>
      <c r="B15" s="35" t="str">
        <f>'ฉบับที่ 1'!B15</f>
        <v>6/11</v>
      </c>
      <c r="C15" s="36" t="str">
        <f>'ฉบับที่ 1'!C15</f>
        <v>40631</v>
      </c>
      <c r="D15" s="37" t="str">
        <f>'ฉบับที่ 1'!D15</f>
        <v>นาย ณัฐวัฒน์  ขำวงค์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2" t="s">
        <v>77</v>
      </c>
      <c r="B16" s="35" t="str">
        <f>'ฉบับที่ 1'!B16</f>
        <v>6/11</v>
      </c>
      <c r="C16" s="36" t="str">
        <f>'ฉบับที่ 1'!C16</f>
        <v>40681</v>
      </c>
      <c r="D16" s="37" t="str">
        <f>'ฉบับที่ 1'!D16</f>
        <v>นาย พีระชัย  ประสพทอง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2" t="s">
        <v>78</v>
      </c>
      <c r="B17" s="35" t="str">
        <f>'ฉบับที่ 1'!B17</f>
        <v>6/11</v>
      </c>
      <c r="C17" s="36" t="str">
        <f>'ฉบับที่ 1'!C17</f>
        <v>40837</v>
      </c>
      <c r="D17" s="37" t="str">
        <f>'ฉบับที่ 1'!D17</f>
        <v>นาย สุทธิพจน์  ทองปาน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2" t="s">
        <v>79</v>
      </c>
      <c r="B18" s="35" t="str">
        <f>'ฉบับที่ 1'!B18</f>
        <v>6/11</v>
      </c>
      <c r="C18" s="36" t="str">
        <f>'ฉบับที่ 1'!C18</f>
        <v>40841</v>
      </c>
      <c r="D18" s="37" t="str">
        <f>'ฉบับที่ 1'!D18</f>
        <v>นาย อัครเดช  สิงห์ธวัช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29" t="s">
        <v>80</v>
      </c>
      <c r="B19" s="35" t="str">
        <f>'ฉบับที่ 1'!B19</f>
        <v>6/11</v>
      </c>
      <c r="C19" s="36" t="str">
        <f>'ฉบับที่ 1'!C19</f>
        <v>42790</v>
      </c>
      <c r="D19" s="37" t="str">
        <f>'ฉบับที่ 1'!D19</f>
        <v>นาย โชคอนันต์  บุญประสิทธิ์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2" t="s">
        <v>29</v>
      </c>
      <c r="B20" s="35" t="str">
        <f>'ฉบับที่ 1'!B20</f>
        <v>6/11</v>
      </c>
      <c r="C20" s="36" t="str">
        <f>'ฉบับที่ 1'!C20</f>
        <v>40545</v>
      </c>
      <c r="D20" s="37" t="str">
        <f>'ฉบับที่ 1'!D20</f>
        <v>นางสาว กมลชนก  บุญรอด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2" t="s">
        <v>30</v>
      </c>
      <c r="B21" s="35" t="str">
        <f>'ฉบับที่ 1'!B21</f>
        <v>6/11</v>
      </c>
      <c r="C21" s="36" t="str">
        <f>'ฉบับที่ 1'!C21</f>
        <v>40556</v>
      </c>
      <c r="D21" s="37" t="str">
        <f>'ฉบับที่ 1'!D21</f>
        <v>นางสาว ณัฐมล  จิตรโคตร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2" t="s">
        <v>31</v>
      </c>
      <c r="B22" s="35" t="str">
        <f>'ฉบับที่ 1'!B22</f>
        <v>6/11</v>
      </c>
      <c r="C22" s="36" t="str">
        <f>'ฉบับที่ 1'!C22</f>
        <v>42792</v>
      </c>
      <c r="D22" s="37" t="str">
        <f>'ฉบับที่ 1'!D22</f>
        <v>นางสาว พรรณภัทร  ชาอินทร์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2" t="s">
        <v>56</v>
      </c>
      <c r="B23" s="35">
        <f>'ฉบับที่ 1'!B23</f>
        <v>0</v>
      </c>
      <c r="C23" s="36">
        <f>'ฉบับที่ 1'!C23</f>
        <v>0</v>
      </c>
      <c r="D23" s="37">
        <f>'ฉบับที่ 1'!D23</f>
        <v>0</v>
      </c>
      <c r="E23" s="35">
        <f>'ฉบับที่ 1'!E23</f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29" t="s">
        <v>57</v>
      </c>
      <c r="B24" s="35">
        <f>'ฉบับที่ 1'!B24</f>
        <v>0</v>
      </c>
      <c r="C24" s="36">
        <f>'ฉบับที่ 1'!C24</f>
        <v>0</v>
      </c>
      <c r="D24" s="37">
        <f>'ฉบับที่ 1'!D24</f>
        <v>0</v>
      </c>
      <c r="E24" s="35">
        <f>'ฉบับที่ 1'!E24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2" t="s">
        <v>58</v>
      </c>
      <c r="B25" s="35">
        <f>'ฉบับที่ 1'!B25</f>
        <v>0</v>
      </c>
      <c r="C25" s="36">
        <f>'ฉบับที่ 1'!C25</f>
        <v>0</v>
      </c>
      <c r="D25" s="37">
        <f>'ฉบับที่ 1'!D25</f>
        <v>0</v>
      </c>
      <c r="E25" s="35">
        <f>'ฉบับที่ 1'!E25</f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2" t="s">
        <v>59</v>
      </c>
      <c r="B26" s="35">
        <f>'ฉบับที่ 1'!B26</f>
        <v>0</v>
      </c>
      <c r="C26" s="36">
        <f>'ฉบับที่ 1'!C26</f>
        <v>0</v>
      </c>
      <c r="D26" s="37">
        <f>'ฉบับที่ 1'!D26</f>
        <v>0</v>
      </c>
      <c r="E26" s="35">
        <f>'ฉบับที่ 1'!E26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2" t="s">
        <v>0</v>
      </c>
      <c r="B27" s="35">
        <f>'ฉบับที่ 1'!B27</f>
        <v>0</v>
      </c>
      <c r="C27" s="36">
        <f>'ฉบับที่ 1'!C27</f>
        <v>0</v>
      </c>
      <c r="D27" s="37">
        <f>'ฉบับที่ 1'!D27</f>
        <v>0</v>
      </c>
      <c r="E27" s="35">
        <f>'ฉบับที่ 1'!E27</f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2" t="s">
        <v>1</v>
      </c>
      <c r="B28" s="35">
        <f>'ฉบับที่ 1'!B28</f>
        <v>0</v>
      </c>
      <c r="C28" s="36">
        <f>'ฉบับที่ 1'!C28</f>
        <v>0</v>
      </c>
      <c r="D28" s="37">
        <f>'ฉบับที่ 1'!D28</f>
        <v>0</v>
      </c>
      <c r="E28" s="35">
        <f>'ฉบับที่ 1'!E28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29" t="s">
        <v>2</v>
      </c>
      <c r="B29" s="35">
        <f>'ฉบับที่ 1'!B29</f>
        <v>0</v>
      </c>
      <c r="C29" s="36">
        <f>'ฉบับที่ 1'!C29</f>
        <v>0</v>
      </c>
      <c r="D29" s="37">
        <f>'ฉบับที่ 1'!D29</f>
        <v>0</v>
      </c>
      <c r="E29" s="35">
        <f>'ฉบับที่ 1'!E29</f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2" t="s">
        <v>3</v>
      </c>
      <c r="B30" s="35">
        <f>'ฉบับที่ 1'!B30</f>
        <v>0</v>
      </c>
      <c r="C30" s="36">
        <f>'ฉบับที่ 1'!C30</f>
        <v>0</v>
      </c>
      <c r="D30" s="37">
        <f>'ฉบับที่ 1'!D30</f>
        <v>0</v>
      </c>
      <c r="E30" s="35">
        <f>'ฉบับที่ 1'!E30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2" t="s">
        <v>4</v>
      </c>
      <c r="B31" s="35">
        <f>'ฉบับที่ 1'!B31</f>
        <v>0</v>
      </c>
      <c r="C31" s="36">
        <f>'ฉบับที่ 1'!C31</f>
        <v>0</v>
      </c>
      <c r="D31" s="37">
        <f>'ฉบับที่ 1'!D31</f>
        <v>0</v>
      </c>
      <c r="E31" s="35">
        <f>'ฉบับที่ 1'!E31</f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2" t="s">
        <v>5</v>
      </c>
      <c r="B32" s="35">
        <f>'ฉบับที่ 1'!B32</f>
        <v>0</v>
      </c>
      <c r="C32" s="36">
        <f>'ฉบับที่ 1'!C32</f>
        <v>0</v>
      </c>
      <c r="D32" s="37">
        <f>'ฉบับที่ 1'!D32</f>
        <v>0</v>
      </c>
      <c r="E32" s="35">
        <f>'ฉบับที่ 1'!E32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2" t="s">
        <v>6</v>
      </c>
      <c r="B33" s="35">
        <f>'ฉบับที่ 1'!B33</f>
        <v>0</v>
      </c>
      <c r="C33" s="36">
        <f>'ฉบับที่ 1'!C33</f>
        <v>0</v>
      </c>
      <c r="D33" s="37">
        <f>'ฉบับที่ 1'!D33</f>
        <v>0</v>
      </c>
      <c r="E33" s="35">
        <f>'ฉบับที่ 1'!E33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29" t="s">
        <v>7</v>
      </c>
      <c r="B34" s="35">
        <f>'ฉบับที่ 1'!B34</f>
        <v>0</v>
      </c>
      <c r="C34" s="36">
        <f>'ฉบับที่ 1'!C34</f>
        <v>0</v>
      </c>
      <c r="D34" s="37">
        <f>'ฉบับที่ 1'!D34</f>
        <v>0</v>
      </c>
      <c r="E34" s="35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2" t="s">
        <v>8</v>
      </c>
      <c r="B35" s="35">
        <f>'ฉบับที่ 1'!B35</f>
        <v>0</v>
      </c>
      <c r="C35" s="36">
        <f>'ฉบับที่ 1'!C35</f>
        <v>0</v>
      </c>
      <c r="D35" s="37">
        <f>'ฉบับที่ 1'!D35</f>
        <v>0</v>
      </c>
      <c r="E35" s="35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3" t="s">
        <v>26</v>
      </c>
      <c r="B1" s="63"/>
      <c r="C1" s="63"/>
      <c r="D1" s="63"/>
      <c r="E1" s="63"/>
      <c r="F1" s="63" t="s">
        <v>34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17"/>
      <c r="AF1" s="64" t="s">
        <v>17</v>
      </c>
      <c r="AG1" s="8"/>
      <c r="AH1" s="8"/>
      <c r="AI1" s="64" t="s">
        <v>27</v>
      </c>
      <c r="AJ1" s="8"/>
      <c r="AK1" s="8"/>
      <c r="AL1" s="8"/>
      <c r="AM1" s="64" t="s">
        <v>18</v>
      </c>
      <c r="AN1" s="8"/>
      <c r="AO1" s="8"/>
      <c r="AP1" s="8"/>
      <c r="AQ1" s="64" t="s">
        <v>19</v>
      </c>
      <c r="AR1" s="8"/>
      <c r="AS1" s="64" t="s">
        <v>28</v>
      </c>
    </row>
    <row r="2" spans="1:45" ht="21.75">
      <c r="A2" s="6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3"/>
      <c r="C2" s="63"/>
      <c r="D2" s="63"/>
      <c r="E2" s="63"/>
      <c r="F2" s="63" t="s">
        <v>25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17"/>
      <c r="AF2" s="64"/>
      <c r="AG2" s="8"/>
      <c r="AH2" s="8"/>
      <c r="AI2" s="64"/>
      <c r="AJ2" s="8"/>
      <c r="AK2" s="8"/>
      <c r="AL2" s="8"/>
      <c r="AM2" s="64"/>
      <c r="AN2" s="8"/>
      <c r="AO2" s="8"/>
      <c r="AP2" s="8"/>
      <c r="AQ2" s="64"/>
      <c r="AR2" s="8"/>
      <c r="AS2" s="64"/>
    </row>
    <row r="3" spans="1:45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8">
        <v>1</v>
      </c>
      <c r="G3" s="28">
        <v>2</v>
      </c>
      <c r="H3" s="28">
        <v>3</v>
      </c>
      <c r="I3" s="28">
        <v>4</v>
      </c>
      <c r="J3" s="28">
        <v>5</v>
      </c>
      <c r="K3" s="28">
        <v>6</v>
      </c>
      <c r="L3" s="28">
        <v>7</v>
      </c>
      <c r="M3" s="28">
        <v>8</v>
      </c>
      <c r="N3" s="28">
        <v>9</v>
      </c>
      <c r="O3" s="28">
        <v>10</v>
      </c>
      <c r="P3" s="28">
        <v>11</v>
      </c>
      <c r="Q3" s="28">
        <v>12</v>
      </c>
      <c r="R3" s="28">
        <v>13</v>
      </c>
      <c r="S3" s="28">
        <v>14</v>
      </c>
      <c r="T3" s="28">
        <v>15</v>
      </c>
      <c r="U3" s="28">
        <v>16</v>
      </c>
      <c r="V3" s="28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8">
        <v>25</v>
      </c>
      <c r="AE3" s="17"/>
      <c r="AF3" s="64"/>
      <c r="AG3" s="8"/>
      <c r="AH3" s="8"/>
      <c r="AI3" s="64"/>
      <c r="AJ3" s="8"/>
      <c r="AK3" s="8"/>
      <c r="AL3" s="8"/>
      <c r="AM3" s="64"/>
      <c r="AN3" s="8"/>
      <c r="AO3" s="8"/>
      <c r="AP3" s="8"/>
      <c r="AQ3" s="64"/>
      <c r="AR3" s="8"/>
      <c r="AS3" s="64"/>
    </row>
    <row r="4" spans="1:46" s="19" customFormat="1" ht="18" customHeight="1">
      <c r="A4" s="29" t="s">
        <v>65</v>
      </c>
      <c r="B4" s="35" t="str">
        <f>'ฉบับที่ 1'!B4</f>
        <v>6/11</v>
      </c>
      <c r="C4" s="36" t="str">
        <f>'ฉบับที่ 1'!C4</f>
        <v>40331</v>
      </c>
      <c r="D4" s="37" t="str">
        <f>'ฉบับที่ 1'!D4</f>
        <v>นาย ทัตพงศ์  เอี๊ยะแหวด</v>
      </c>
      <c r="E4" s="35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1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8"/>
    </row>
    <row r="5" spans="1:46" s="19" customFormat="1" ht="18" customHeight="1">
      <c r="A5" s="32" t="s">
        <v>66</v>
      </c>
      <c r="B5" s="35" t="str">
        <f>'ฉบับที่ 1'!B5</f>
        <v>6/11</v>
      </c>
      <c r="C5" s="36" t="str">
        <f>'ฉบับที่ 1'!C5</f>
        <v>40337</v>
      </c>
      <c r="D5" s="37" t="str">
        <f>'ฉบับที่ 1'!D5</f>
        <v>นาย นฤเบศ  คนบุญ</v>
      </c>
      <c r="E5" s="35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1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8"/>
    </row>
    <row r="6" spans="1:46" s="19" customFormat="1" ht="18" customHeight="1">
      <c r="A6" s="32" t="s">
        <v>67</v>
      </c>
      <c r="B6" s="35" t="str">
        <f>'ฉบับที่ 1'!B6</f>
        <v>6/11</v>
      </c>
      <c r="C6" s="36" t="str">
        <f>'ฉบับที่ 1'!C6</f>
        <v>40376</v>
      </c>
      <c r="D6" s="37" t="str">
        <f>'ฉบับที่ 1'!D6</f>
        <v>นาย กิตตินันท์  เทียบเพชร</v>
      </c>
      <c r="E6" s="35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1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8"/>
    </row>
    <row r="7" spans="1:46" s="19" customFormat="1" ht="18" customHeight="1">
      <c r="A7" s="32" t="s">
        <v>68</v>
      </c>
      <c r="B7" s="35" t="str">
        <f>'ฉบับที่ 1'!B7</f>
        <v>6/11</v>
      </c>
      <c r="C7" s="36">
        <f>'ฉบับที่ 1'!C7</f>
        <v>40430</v>
      </c>
      <c r="D7" s="37" t="str">
        <f>'ฉบับที่ 1'!D7</f>
        <v>นาย ชลันธร  หาญกลาง</v>
      </c>
      <c r="E7" s="35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1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8"/>
    </row>
    <row r="8" spans="1:46" s="19" customFormat="1" ht="18" customHeight="1">
      <c r="A8" s="32" t="s">
        <v>69</v>
      </c>
      <c r="B8" s="35" t="str">
        <f>'ฉบับที่ 1'!B8</f>
        <v>6/11</v>
      </c>
      <c r="C8" s="36" t="str">
        <f>'ฉบับที่ 1'!C8</f>
        <v>40436</v>
      </c>
      <c r="D8" s="37" t="str">
        <f>'ฉบับที่ 1'!D8</f>
        <v>นาย ธนชัย  นาหนองขาม</v>
      </c>
      <c r="E8" s="35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1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8"/>
    </row>
    <row r="9" spans="1:46" s="19" customFormat="1" ht="18" customHeight="1">
      <c r="A9" s="29" t="s">
        <v>70</v>
      </c>
      <c r="B9" s="35" t="str">
        <f>'ฉบับที่ 1'!B9</f>
        <v>6/11</v>
      </c>
      <c r="C9" s="36" t="str">
        <f>'ฉบับที่ 1'!C9</f>
        <v>40438</v>
      </c>
      <c r="D9" s="37" t="str">
        <f>'ฉบับที่ 1'!D9</f>
        <v>นาย พีรพล  เพชรสมบัติ</v>
      </c>
      <c r="E9" s="35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1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8"/>
    </row>
    <row r="10" spans="1:46" s="19" customFormat="1" ht="18" customHeight="1">
      <c r="A10" s="32" t="s">
        <v>71</v>
      </c>
      <c r="B10" s="35" t="str">
        <f>'ฉบับที่ 1'!B10</f>
        <v>6/11</v>
      </c>
      <c r="C10" s="36" t="str">
        <f>'ฉบับที่ 1'!C10</f>
        <v>40480</v>
      </c>
      <c r="D10" s="37" t="str">
        <f>'ฉบับที่ 1'!D10</f>
        <v>นาย ธีรภัทร์  ยอนถวิล</v>
      </c>
      <c r="E10" s="35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1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8"/>
    </row>
    <row r="11" spans="1:46" s="19" customFormat="1" ht="18" customHeight="1">
      <c r="A11" s="32" t="s">
        <v>72</v>
      </c>
      <c r="B11" s="35" t="str">
        <f>'ฉบับที่ 1'!B11</f>
        <v>6/11</v>
      </c>
      <c r="C11" s="36" t="str">
        <f>'ฉบับที่ 1'!C11</f>
        <v>40487</v>
      </c>
      <c r="D11" s="37" t="str">
        <f>'ฉบับที่ 1'!D11</f>
        <v>นาย สุรพัฒน์  ตราชื่นต้อง</v>
      </c>
      <c r="E11" s="35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1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8"/>
    </row>
    <row r="12" spans="1:46" s="19" customFormat="1" ht="18" customHeight="1">
      <c r="A12" s="32" t="s">
        <v>73</v>
      </c>
      <c r="B12" s="35" t="str">
        <f>'ฉบับที่ 1'!B12</f>
        <v>6/11</v>
      </c>
      <c r="C12" s="36" t="str">
        <f>'ฉบับที่ 1'!C12</f>
        <v>40494</v>
      </c>
      <c r="D12" s="37" t="str">
        <f>'ฉบับที่ 1'!D12</f>
        <v>นาย อรรถพล  โพธิชาราช</v>
      </c>
      <c r="E12" s="35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1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8"/>
    </row>
    <row r="13" spans="1:46" s="19" customFormat="1" ht="18" customHeight="1">
      <c r="A13" s="32" t="s">
        <v>74</v>
      </c>
      <c r="B13" s="35" t="str">
        <f>'ฉบับที่ 1'!B13</f>
        <v>6/11</v>
      </c>
      <c r="C13" s="36" t="str">
        <f>'ฉบับที่ 1'!C13</f>
        <v>40578</v>
      </c>
      <c r="D13" s="37" t="str">
        <f>'ฉบับที่ 1'!D13</f>
        <v>นาย ดนุวัตร  สังฆวาที</v>
      </c>
      <c r="E13" s="35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1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8"/>
    </row>
    <row r="14" spans="1:46" s="19" customFormat="1" ht="18" customHeight="1">
      <c r="A14" s="29" t="s">
        <v>75</v>
      </c>
      <c r="B14" s="35" t="str">
        <f>'ฉบับที่ 1'!B14</f>
        <v>6/11</v>
      </c>
      <c r="C14" s="36" t="str">
        <f>'ฉบับที่ 1'!C14</f>
        <v>40584</v>
      </c>
      <c r="D14" s="37" t="str">
        <f>'ฉบับที่ 1'!D14</f>
        <v>นาย นันทวุฒิ  ไชยชนะ</v>
      </c>
      <c r="E14" s="35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1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8"/>
    </row>
    <row r="15" spans="1:46" s="19" customFormat="1" ht="18" customHeight="1">
      <c r="A15" s="32" t="s">
        <v>76</v>
      </c>
      <c r="B15" s="35" t="str">
        <f>'ฉบับที่ 1'!B15</f>
        <v>6/11</v>
      </c>
      <c r="C15" s="36" t="str">
        <f>'ฉบับที่ 1'!C15</f>
        <v>40631</v>
      </c>
      <c r="D15" s="37" t="str">
        <f>'ฉบับที่ 1'!D15</f>
        <v>นาย ณัฐวัฒน์  ขำวงค์</v>
      </c>
      <c r="E15" s="35">
        <f>'ฉบับที่ 1'!E15</f>
        <v>1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1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8"/>
    </row>
    <row r="16" spans="1:46" s="19" customFormat="1" ht="18" customHeight="1">
      <c r="A16" s="32" t="s">
        <v>77</v>
      </c>
      <c r="B16" s="35" t="str">
        <f>'ฉบับที่ 1'!B16</f>
        <v>6/11</v>
      </c>
      <c r="C16" s="36" t="str">
        <f>'ฉบับที่ 1'!C16</f>
        <v>40681</v>
      </c>
      <c r="D16" s="37" t="str">
        <f>'ฉบับที่ 1'!D16</f>
        <v>นาย พีระชัย  ประสพทอง</v>
      </c>
      <c r="E16" s="35">
        <f>'ฉบับที่ 1'!E16</f>
        <v>1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1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8"/>
    </row>
    <row r="17" spans="1:46" s="19" customFormat="1" ht="18" customHeight="1">
      <c r="A17" s="32" t="s">
        <v>78</v>
      </c>
      <c r="B17" s="35" t="str">
        <f>'ฉบับที่ 1'!B17</f>
        <v>6/11</v>
      </c>
      <c r="C17" s="36" t="str">
        <f>'ฉบับที่ 1'!C17</f>
        <v>40837</v>
      </c>
      <c r="D17" s="37" t="str">
        <f>'ฉบับที่ 1'!D17</f>
        <v>นาย สุทธิพจน์  ทองปาน</v>
      </c>
      <c r="E17" s="35">
        <f>'ฉบับที่ 1'!E17</f>
        <v>1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1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8"/>
    </row>
    <row r="18" spans="1:46" s="19" customFormat="1" ht="18" customHeight="1">
      <c r="A18" s="32" t="s">
        <v>79</v>
      </c>
      <c r="B18" s="35" t="str">
        <f>'ฉบับที่ 1'!B18</f>
        <v>6/11</v>
      </c>
      <c r="C18" s="36" t="str">
        <f>'ฉบับที่ 1'!C18</f>
        <v>40841</v>
      </c>
      <c r="D18" s="37" t="str">
        <f>'ฉบับที่ 1'!D18</f>
        <v>นาย อัครเดช  สิงห์ธวัช</v>
      </c>
      <c r="E18" s="35">
        <f>'ฉบับที่ 1'!E18</f>
        <v>1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1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8"/>
    </row>
    <row r="19" spans="1:46" s="19" customFormat="1" ht="18" customHeight="1">
      <c r="A19" s="29" t="s">
        <v>80</v>
      </c>
      <c r="B19" s="35" t="str">
        <f>'ฉบับที่ 1'!B19</f>
        <v>6/11</v>
      </c>
      <c r="C19" s="36" t="str">
        <f>'ฉบับที่ 1'!C19</f>
        <v>42790</v>
      </c>
      <c r="D19" s="37" t="str">
        <f>'ฉบับที่ 1'!D19</f>
        <v>นาย โชคอนันต์  บุญประสิทธิ์</v>
      </c>
      <c r="E19" s="35">
        <f>'ฉบับที่ 1'!E19</f>
        <v>1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1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8"/>
    </row>
    <row r="20" spans="1:71" s="19" customFormat="1" ht="18" customHeight="1">
      <c r="A20" s="32" t="s">
        <v>29</v>
      </c>
      <c r="B20" s="35" t="str">
        <f>'ฉบับที่ 1'!B20</f>
        <v>6/11</v>
      </c>
      <c r="C20" s="36" t="str">
        <f>'ฉบับที่ 1'!C20</f>
        <v>40545</v>
      </c>
      <c r="D20" s="37" t="str">
        <f>'ฉบับที่ 1'!D20</f>
        <v>นางสาว กมลชนก  บุญรอด</v>
      </c>
      <c r="E20" s="35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1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</row>
    <row r="21" spans="1:71" s="19" customFormat="1" ht="18" customHeight="1">
      <c r="A21" s="32" t="s">
        <v>30</v>
      </c>
      <c r="B21" s="35" t="str">
        <f>'ฉบับที่ 1'!B21</f>
        <v>6/11</v>
      </c>
      <c r="C21" s="36" t="str">
        <f>'ฉบับที่ 1'!C21</f>
        <v>40556</v>
      </c>
      <c r="D21" s="37" t="str">
        <f>'ฉบับที่ 1'!D21</f>
        <v>นางสาว ณัฐมล  จิตรโคตร</v>
      </c>
      <c r="E21" s="35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1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</row>
    <row r="22" spans="1:71" s="19" customFormat="1" ht="18" customHeight="1">
      <c r="A22" s="32" t="s">
        <v>31</v>
      </c>
      <c r="B22" s="35" t="str">
        <f>'ฉบับที่ 1'!B22</f>
        <v>6/11</v>
      </c>
      <c r="C22" s="36" t="str">
        <f>'ฉบับที่ 1'!C22</f>
        <v>42792</v>
      </c>
      <c r="D22" s="37" t="str">
        <f>'ฉบับที่ 1'!D22</f>
        <v>นางสาว พรรณภัทร  ชาอินทร์</v>
      </c>
      <c r="E22" s="35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1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</row>
    <row r="23" spans="1:71" s="19" customFormat="1" ht="18" customHeight="1">
      <c r="A23" s="32" t="s">
        <v>56</v>
      </c>
      <c r="B23" s="35">
        <f>'ฉบับที่ 1'!B23</f>
        <v>0</v>
      </c>
      <c r="C23" s="36">
        <f>'ฉบับที่ 1'!C23</f>
        <v>0</v>
      </c>
      <c r="D23" s="37">
        <f>'ฉบับที่ 1'!D23</f>
        <v>0</v>
      </c>
      <c r="E23" s="35">
        <f>'ฉบับที่ 1'!E23</f>
        <v>0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1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</row>
    <row r="24" spans="1:71" s="19" customFormat="1" ht="18" customHeight="1">
      <c r="A24" s="29" t="s">
        <v>57</v>
      </c>
      <c r="B24" s="35">
        <f>'ฉบับที่ 1'!B24</f>
        <v>0</v>
      </c>
      <c r="C24" s="36">
        <f>'ฉบับที่ 1'!C24</f>
        <v>0</v>
      </c>
      <c r="D24" s="37">
        <f>'ฉบับที่ 1'!D24</f>
        <v>0</v>
      </c>
      <c r="E24" s="35">
        <f>'ฉบับที่ 1'!E24</f>
        <v>0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1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</row>
    <row r="25" spans="1:45" s="19" customFormat="1" ht="18" customHeight="1">
      <c r="A25" s="32" t="s">
        <v>58</v>
      </c>
      <c r="B25" s="35">
        <f>'ฉบับที่ 1'!B25</f>
        <v>0</v>
      </c>
      <c r="C25" s="36">
        <f>'ฉบับที่ 1'!C25</f>
        <v>0</v>
      </c>
      <c r="D25" s="37">
        <f>'ฉบับที่ 1'!D25</f>
        <v>0</v>
      </c>
      <c r="E25" s="35">
        <f>'ฉบับที่ 1'!E25</f>
        <v>0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1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19" customFormat="1" ht="18" customHeight="1">
      <c r="A26" s="32" t="s">
        <v>59</v>
      </c>
      <c r="B26" s="35">
        <f>'ฉบับที่ 1'!B26</f>
        <v>0</v>
      </c>
      <c r="C26" s="36">
        <f>'ฉบับที่ 1'!C26</f>
        <v>0</v>
      </c>
      <c r="D26" s="37">
        <f>'ฉบับที่ 1'!D26</f>
        <v>0</v>
      </c>
      <c r="E26" s="35">
        <f>'ฉบับที่ 1'!E26</f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1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19" customFormat="1" ht="18" customHeight="1">
      <c r="A27" s="32" t="s">
        <v>0</v>
      </c>
      <c r="B27" s="35">
        <f>'ฉบับที่ 1'!B27</f>
        <v>0</v>
      </c>
      <c r="C27" s="36">
        <f>'ฉบับที่ 1'!C27</f>
        <v>0</v>
      </c>
      <c r="D27" s="37">
        <f>'ฉบับที่ 1'!D27</f>
        <v>0</v>
      </c>
      <c r="E27" s="35">
        <f>'ฉบับที่ 1'!E27</f>
        <v>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1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19" customFormat="1" ht="18" customHeight="1">
      <c r="A28" s="32" t="s">
        <v>1</v>
      </c>
      <c r="B28" s="35">
        <f>'ฉบับที่ 1'!B28</f>
        <v>0</v>
      </c>
      <c r="C28" s="36">
        <f>'ฉบับที่ 1'!C28</f>
        <v>0</v>
      </c>
      <c r="D28" s="37">
        <f>'ฉบับที่ 1'!D28</f>
        <v>0</v>
      </c>
      <c r="E28" s="35">
        <f>'ฉบับที่ 1'!E28</f>
        <v>0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1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19" customFormat="1" ht="18" customHeight="1">
      <c r="A29" s="29" t="s">
        <v>2</v>
      </c>
      <c r="B29" s="35">
        <f>'ฉบับที่ 1'!B29</f>
        <v>0</v>
      </c>
      <c r="C29" s="36">
        <f>'ฉบับที่ 1'!C29</f>
        <v>0</v>
      </c>
      <c r="D29" s="37">
        <f>'ฉบับที่ 1'!D29</f>
        <v>0</v>
      </c>
      <c r="E29" s="35">
        <f>'ฉบับที่ 1'!E29</f>
        <v>0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1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19" customFormat="1" ht="18" customHeight="1">
      <c r="A30" s="32" t="s">
        <v>3</v>
      </c>
      <c r="B30" s="35">
        <f>'ฉบับที่ 1'!B30</f>
        <v>0</v>
      </c>
      <c r="C30" s="36">
        <f>'ฉบับที่ 1'!C30</f>
        <v>0</v>
      </c>
      <c r="D30" s="37">
        <f>'ฉบับที่ 1'!D30</f>
        <v>0</v>
      </c>
      <c r="E30" s="35">
        <f>'ฉบับที่ 1'!E30</f>
        <v>0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1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19" customFormat="1" ht="18" customHeight="1">
      <c r="A31" s="32" t="s">
        <v>4</v>
      </c>
      <c r="B31" s="35">
        <f>'ฉบับที่ 1'!B31</f>
        <v>0</v>
      </c>
      <c r="C31" s="36">
        <f>'ฉบับที่ 1'!C31</f>
        <v>0</v>
      </c>
      <c r="D31" s="37">
        <f>'ฉบับที่ 1'!D31</f>
        <v>0</v>
      </c>
      <c r="E31" s="35">
        <f>'ฉบับที่ 1'!E31</f>
        <v>0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1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19" customFormat="1" ht="18" customHeight="1">
      <c r="A32" s="32" t="s">
        <v>5</v>
      </c>
      <c r="B32" s="35">
        <f>'ฉบับที่ 1'!B32</f>
        <v>0</v>
      </c>
      <c r="C32" s="36">
        <f>'ฉบับที่ 1'!C32</f>
        <v>0</v>
      </c>
      <c r="D32" s="37">
        <f>'ฉบับที่ 1'!D32</f>
        <v>0</v>
      </c>
      <c r="E32" s="35">
        <f>'ฉบับที่ 1'!E32</f>
        <v>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1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19" customFormat="1" ht="18" customHeight="1">
      <c r="A33" s="32" t="s">
        <v>6</v>
      </c>
      <c r="B33" s="35">
        <f>'ฉบับที่ 1'!B33</f>
        <v>0</v>
      </c>
      <c r="C33" s="36">
        <f>'ฉบับที่ 1'!C33</f>
        <v>0</v>
      </c>
      <c r="D33" s="37">
        <f>'ฉบับที่ 1'!D33</f>
        <v>0</v>
      </c>
      <c r="E33" s="35">
        <f>'ฉบับที่ 1'!E33</f>
        <v>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1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19" customFormat="1" ht="18" customHeight="1">
      <c r="A34" s="29" t="s">
        <v>7</v>
      </c>
      <c r="B34" s="35">
        <f>'ฉบับที่ 1'!B34</f>
        <v>0</v>
      </c>
      <c r="C34" s="36">
        <f>'ฉบับที่ 1'!C34</f>
        <v>0</v>
      </c>
      <c r="D34" s="37">
        <f>'ฉบับที่ 1'!D34</f>
        <v>0</v>
      </c>
      <c r="E34" s="35">
        <f>'ฉบับที่ 1'!E34</f>
        <v>0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1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19" customFormat="1" ht="18" customHeight="1">
      <c r="A35" s="32" t="s">
        <v>8</v>
      </c>
      <c r="B35" s="35">
        <f>'ฉบับที่ 1'!B35</f>
        <v>0</v>
      </c>
      <c r="C35" s="36">
        <f>'ฉบับที่ 1'!C35</f>
        <v>0</v>
      </c>
      <c r="D35" s="37">
        <f>'ฉบับที่ 1'!D35</f>
        <v>0</v>
      </c>
      <c r="E35" s="35">
        <f>'ฉบับที่ 1'!E35</f>
        <v>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1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19" customFormat="1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1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19" customFormat="1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1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19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1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19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1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19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1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19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1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19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1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19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1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19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1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1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1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1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1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1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1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33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1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33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1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33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1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53" sqref="S53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43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s="3" customFormat="1" ht="18" customHeight="1">
      <c r="A4" s="29" t="s">
        <v>65</v>
      </c>
      <c r="B4" s="35" t="str">
        <f>'ฉบับที่ 1'!B4</f>
        <v>6/11</v>
      </c>
      <c r="C4" s="36" t="str">
        <f>'ฉบับที่ 1'!C4</f>
        <v>40331</v>
      </c>
      <c r="D4" s="37" t="str">
        <f>'ฉบับที่ 1'!D4</f>
        <v>นาย ทัตพงศ์  เอี๊ยะแหวด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1'!AF4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1'!AI4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1'!AM4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1'!AQ4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1'!AS4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s="3" customFormat="1" ht="18" customHeight="1">
      <c r="A5" s="32" t="s">
        <v>66</v>
      </c>
      <c r="B5" s="35" t="str">
        <f>'ฉบับที่ 1'!B5</f>
        <v>6/11</v>
      </c>
      <c r="C5" s="36" t="str">
        <f>'ฉบับที่ 1'!C5</f>
        <v>40337</v>
      </c>
      <c r="D5" s="37" t="str">
        <f>'ฉบับที่ 1'!D5</f>
        <v>นาย นฤเบศ  คนบุญ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1'!AF5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1'!AI5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1'!AM5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1'!AQ5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1'!AS5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2" t="s">
        <v>67</v>
      </c>
      <c r="B6" s="35" t="str">
        <f>'ฉบับที่ 1'!B6</f>
        <v>6/11</v>
      </c>
      <c r="C6" s="36" t="str">
        <f>'ฉบับที่ 1'!C6</f>
        <v>40376</v>
      </c>
      <c r="D6" s="37" t="str">
        <f>'ฉบับที่ 1'!D6</f>
        <v>นาย กิตตินันท์  เทียบเพชร</v>
      </c>
      <c r="E6" s="35">
        <f>'ฉบับที่ 1'!E6</f>
        <v>1</v>
      </c>
      <c r="F6" s="28" t="str">
        <f t="shared" si="0"/>
        <v>ชาย</v>
      </c>
      <c r="G6" s="28" t="str">
        <f>'ฉบับที่ 1'!AF6</f>
        <v>0</v>
      </c>
      <c r="H6" s="28" t="str">
        <f t="shared" si="1"/>
        <v>เสี่ยง/มีปัญหา</v>
      </c>
      <c r="I6" s="28" t="str">
        <f>'ฉบับที่ 1'!AI6</f>
        <v>0</v>
      </c>
      <c r="J6" s="28" t="str">
        <f t="shared" si="2"/>
        <v>เสี่ยง/มีปัญหา</v>
      </c>
      <c r="K6" s="28" t="str">
        <f>'ฉบับที่ 1'!AM6</f>
        <v>0</v>
      </c>
      <c r="L6" s="28" t="str">
        <f t="shared" si="3"/>
        <v>เสี่ยง/มีปัญหา</v>
      </c>
      <c r="M6" s="28" t="str">
        <f>'ฉบับที่ 1'!AQ6</f>
        <v>0</v>
      </c>
      <c r="N6" s="28" t="str">
        <f t="shared" si="4"/>
        <v>เสี่ยง/มีปัญหา</v>
      </c>
      <c r="O6" s="28" t="str">
        <f>'ฉบับที่ 1'!AS6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s="3" customFormat="1" ht="18" customHeight="1">
      <c r="A7" s="32" t="s">
        <v>68</v>
      </c>
      <c r="B7" s="35" t="str">
        <f>'ฉบับที่ 1'!B7</f>
        <v>6/11</v>
      </c>
      <c r="C7" s="36">
        <f>'ฉบับที่ 1'!C7</f>
        <v>40430</v>
      </c>
      <c r="D7" s="37" t="str">
        <f>'ฉบับที่ 1'!D7</f>
        <v>นาย ชลันธร  หาญกลาง</v>
      </c>
      <c r="E7" s="35">
        <f>'ฉบับที่ 1'!E7</f>
        <v>1</v>
      </c>
      <c r="F7" s="28" t="str">
        <f t="shared" si="0"/>
        <v>ชาย</v>
      </c>
      <c r="G7" s="28" t="str">
        <f>'ฉบับที่ 1'!AF7</f>
        <v>0</v>
      </c>
      <c r="H7" s="28" t="str">
        <f t="shared" si="1"/>
        <v>เสี่ยง/มีปัญหา</v>
      </c>
      <c r="I7" s="28" t="str">
        <f>'ฉบับที่ 1'!AI7</f>
        <v>0</v>
      </c>
      <c r="J7" s="28" t="str">
        <f t="shared" si="2"/>
        <v>เสี่ยง/มีปัญหา</v>
      </c>
      <c r="K7" s="28" t="str">
        <f>'ฉบับที่ 1'!AM7</f>
        <v>0</v>
      </c>
      <c r="L7" s="28" t="str">
        <f t="shared" si="3"/>
        <v>เสี่ยง/มีปัญหา</v>
      </c>
      <c r="M7" s="28" t="str">
        <f>'ฉบับที่ 1'!AQ7</f>
        <v>0</v>
      </c>
      <c r="N7" s="28" t="str">
        <f t="shared" si="4"/>
        <v>เสี่ยง/มีปัญหา</v>
      </c>
      <c r="O7" s="28" t="str">
        <f>'ฉบับที่ 1'!AS7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s="3" customFormat="1" ht="18" customHeight="1">
      <c r="A8" s="32" t="s">
        <v>69</v>
      </c>
      <c r="B8" s="35" t="str">
        <f>'ฉบับที่ 1'!B8</f>
        <v>6/11</v>
      </c>
      <c r="C8" s="36" t="str">
        <f>'ฉบับที่ 1'!C8</f>
        <v>40436</v>
      </c>
      <c r="D8" s="37" t="str">
        <f>'ฉบับที่ 1'!D8</f>
        <v>นาย ธนชัย  นาหนองขาม</v>
      </c>
      <c r="E8" s="35">
        <f>'ฉบับที่ 1'!E8</f>
        <v>1</v>
      </c>
      <c r="F8" s="28" t="str">
        <f t="shared" si="0"/>
        <v>ชาย</v>
      </c>
      <c r="G8" s="28" t="str">
        <f>'ฉบับที่ 1'!AF8</f>
        <v>0</v>
      </c>
      <c r="H8" s="28" t="str">
        <f t="shared" si="1"/>
        <v>เสี่ยง/มีปัญหา</v>
      </c>
      <c r="I8" s="28" t="str">
        <f>'ฉบับที่ 1'!AI8</f>
        <v>0</v>
      </c>
      <c r="J8" s="28" t="str">
        <f t="shared" si="2"/>
        <v>เสี่ยง/มีปัญหา</v>
      </c>
      <c r="K8" s="28" t="str">
        <f>'ฉบับที่ 1'!AM8</f>
        <v>0</v>
      </c>
      <c r="L8" s="28" t="str">
        <f t="shared" si="3"/>
        <v>เสี่ยง/มีปัญหา</v>
      </c>
      <c r="M8" s="28" t="str">
        <f>'ฉบับที่ 1'!AQ8</f>
        <v>0</v>
      </c>
      <c r="N8" s="28" t="str">
        <f t="shared" si="4"/>
        <v>เสี่ยง/มีปัญหา</v>
      </c>
      <c r="O8" s="28" t="str">
        <f>'ฉบับที่ 1'!AS8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s="3" customFormat="1" ht="18" customHeight="1">
      <c r="A9" s="29" t="s">
        <v>70</v>
      </c>
      <c r="B9" s="35" t="str">
        <f>'ฉบับที่ 1'!B9</f>
        <v>6/11</v>
      </c>
      <c r="C9" s="36" t="str">
        <f>'ฉบับที่ 1'!C9</f>
        <v>40438</v>
      </c>
      <c r="D9" s="37" t="str">
        <f>'ฉบับที่ 1'!D9</f>
        <v>นาย พีรพล  เพชรสมบัติ</v>
      </c>
      <c r="E9" s="35">
        <f>'ฉบับที่ 1'!E9</f>
        <v>1</v>
      </c>
      <c r="F9" s="28" t="str">
        <f t="shared" si="0"/>
        <v>ชาย</v>
      </c>
      <c r="G9" s="28" t="str">
        <f>'ฉบับที่ 1'!AF9</f>
        <v>0</v>
      </c>
      <c r="H9" s="28" t="str">
        <f t="shared" si="1"/>
        <v>เสี่ยง/มีปัญหา</v>
      </c>
      <c r="I9" s="28" t="str">
        <f>'ฉบับที่ 1'!AI9</f>
        <v>0</v>
      </c>
      <c r="J9" s="28" t="str">
        <f t="shared" si="2"/>
        <v>เสี่ยง/มีปัญหา</v>
      </c>
      <c r="K9" s="28" t="str">
        <f>'ฉบับที่ 1'!AM9</f>
        <v>0</v>
      </c>
      <c r="L9" s="28" t="str">
        <f t="shared" si="3"/>
        <v>เสี่ยง/มีปัญหา</v>
      </c>
      <c r="M9" s="28" t="str">
        <f>'ฉบับที่ 1'!AQ9</f>
        <v>0</v>
      </c>
      <c r="N9" s="28" t="str">
        <f t="shared" si="4"/>
        <v>เสี่ยง/มีปัญหา</v>
      </c>
      <c r="O9" s="28" t="str">
        <f>'ฉบับที่ 1'!AS9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s="3" customFormat="1" ht="18" customHeight="1">
      <c r="A10" s="32" t="s">
        <v>71</v>
      </c>
      <c r="B10" s="35" t="str">
        <f>'ฉบับที่ 1'!B10</f>
        <v>6/11</v>
      </c>
      <c r="C10" s="36" t="str">
        <f>'ฉบับที่ 1'!C10</f>
        <v>40480</v>
      </c>
      <c r="D10" s="37" t="str">
        <f>'ฉบับที่ 1'!D10</f>
        <v>นาย ธีรภัทร์  ยอนถวิล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1'!AF10</f>
        <v>0</v>
      </c>
      <c r="H10" s="28" t="str">
        <f t="shared" si="1"/>
        <v>เสี่ยง/มีปัญหา</v>
      </c>
      <c r="I10" s="28" t="str">
        <f>'ฉบับที่ 1'!AI10</f>
        <v>0</v>
      </c>
      <c r="J10" s="28" t="str">
        <f t="shared" si="2"/>
        <v>เสี่ยง/มีปัญหา</v>
      </c>
      <c r="K10" s="28" t="str">
        <f>'ฉบับที่ 1'!AM10</f>
        <v>0</v>
      </c>
      <c r="L10" s="28" t="str">
        <f t="shared" si="3"/>
        <v>เสี่ยง/มีปัญหา</v>
      </c>
      <c r="M10" s="28" t="str">
        <f>'ฉบับที่ 1'!AQ10</f>
        <v>0</v>
      </c>
      <c r="N10" s="28" t="str">
        <f t="shared" si="4"/>
        <v>เสี่ยง/มีปัญหา</v>
      </c>
      <c r="O10" s="28" t="str">
        <f>'ฉบับที่ 1'!AS10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s="3" customFormat="1" ht="18" customHeight="1">
      <c r="A11" s="32" t="s">
        <v>72</v>
      </c>
      <c r="B11" s="35" t="str">
        <f>'ฉบับที่ 1'!B11</f>
        <v>6/11</v>
      </c>
      <c r="C11" s="36" t="str">
        <f>'ฉบับที่ 1'!C11</f>
        <v>40487</v>
      </c>
      <c r="D11" s="37" t="str">
        <f>'ฉบับที่ 1'!D11</f>
        <v>นาย สุรพัฒน์  ตราชื่นต้อง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1'!AF11</f>
        <v>0</v>
      </c>
      <c r="H11" s="28" t="str">
        <f t="shared" si="1"/>
        <v>เสี่ยง/มีปัญหา</v>
      </c>
      <c r="I11" s="28" t="str">
        <f>'ฉบับที่ 1'!AI11</f>
        <v>0</v>
      </c>
      <c r="J11" s="28" t="str">
        <f t="shared" si="2"/>
        <v>เสี่ยง/มีปัญหา</v>
      </c>
      <c r="K11" s="28" t="str">
        <f>'ฉบับที่ 1'!AM11</f>
        <v>0</v>
      </c>
      <c r="L11" s="28" t="str">
        <f t="shared" si="3"/>
        <v>เสี่ยง/มีปัญหา</v>
      </c>
      <c r="M11" s="28" t="str">
        <f>'ฉบับที่ 1'!AQ11</f>
        <v>0</v>
      </c>
      <c r="N11" s="28" t="str">
        <f t="shared" si="4"/>
        <v>เสี่ยง/มีปัญหา</v>
      </c>
      <c r="O11" s="28" t="str">
        <f>'ฉบับที่ 1'!AS11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s="3" customFormat="1" ht="18" customHeight="1">
      <c r="A12" s="32" t="s">
        <v>73</v>
      </c>
      <c r="B12" s="35" t="str">
        <f>'ฉบับที่ 1'!B12</f>
        <v>6/11</v>
      </c>
      <c r="C12" s="36" t="str">
        <f>'ฉบับที่ 1'!C12</f>
        <v>40494</v>
      </c>
      <c r="D12" s="37" t="str">
        <f>'ฉบับที่ 1'!D12</f>
        <v>นาย อรรถพล  โพธิชาราช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1'!AF12</f>
        <v>0</v>
      </c>
      <c r="H12" s="28" t="str">
        <f t="shared" si="1"/>
        <v>เสี่ยง/มีปัญหา</v>
      </c>
      <c r="I12" s="28" t="str">
        <f>'ฉบับที่ 1'!AI12</f>
        <v>0</v>
      </c>
      <c r="J12" s="28" t="str">
        <f t="shared" si="2"/>
        <v>เสี่ยง/มีปัญหา</v>
      </c>
      <c r="K12" s="28" t="str">
        <f>'ฉบับที่ 1'!AM12</f>
        <v>0</v>
      </c>
      <c r="L12" s="28" t="str">
        <f t="shared" si="3"/>
        <v>เสี่ยง/มีปัญหา</v>
      </c>
      <c r="M12" s="28" t="str">
        <f>'ฉบับที่ 1'!AQ12</f>
        <v>0</v>
      </c>
      <c r="N12" s="28" t="str">
        <f t="shared" si="4"/>
        <v>เสี่ยง/มีปัญหา</v>
      </c>
      <c r="O12" s="28" t="str">
        <f>'ฉบับที่ 1'!AS12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s="3" customFormat="1" ht="18" customHeight="1">
      <c r="A13" s="32" t="s">
        <v>74</v>
      </c>
      <c r="B13" s="35" t="str">
        <f>'ฉบับที่ 1'!B13</f>
        <v>6/11</v>
      </c>
      <c r="C13" s="36" t="str">
        <f>'ฉบับที่ 1'!C13</f>
        <v>40578</v>
      </c>
      <c r="D13" s="37" t="str">
        <f>'ฉบับที่ 1'!D13</f>
        <v>นาย ดนุวัตร  สังฆวาที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1'!AF13</f>
        <v>0</v>
      </c>
      <c r="H13" s="28" t="str">
        <f t="shared" si="1"/>
        <v>เสี่ยง/มีปัญหา</v>
      </c>
      <c r="I13" s="28" t="str">
        <f>'ฉบับที่ 1'!AI13</f>
        <v>0</v>
      </c>
      <c r="J13" s="28" t="str">
        <f t="shared" si="2"/>
        <v>เสี่ยง/มีปัญหา</v>
      </c>
      <c r="K13" s="28" t="str">
        <f>'ฉบับที่ 1'!AM13</f>
        <v>0</v>
      </c>
      <c r="L13" s="28" t="str">
        <f t="shared" si="3"/>
        <v>เสี่ยง/มีปัญหา</v>
      </c>
      <c r="M13" s="28" t="str">
        <f>'ฉบับที่ 1'!AQ13</f>
        <v>0</v>
      </c>
      <c r="N13" s="28" t="str">
        <f t="shared" si="4"/>
        <v>เสี่ยง/มีปัญหา</v>
      </c>
      <c r="O13" s="28" t="str">
        <f>'ฉบับที่ 1'!AS13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s="3" customFormat="1" ht="18" customHeight="1">
      <c r="A14" s="29" t="s">
        <v>75</v>
      </c>
      <c r="B14" s="35" t="str">
        <f>'ฉบับที่ 1'!B14</f>
        <v>6/11</v>
      </c>
      <c r="C14" s="36" t="str">
        <f>'ฉบับที่ 1'!C14</f>
        <v>40584</v>
      </c>
      <c r="D14" s="37" t="str">
        <f>'ฉบับที่ 1'!D14</f>
        <v>นาย นันทวุฒิ  ไชยชนะ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1'!AF14</f>
        <v>0</v>
      </c>
      <c r="H14" s="28" t="str">
        <f t="shared" si="1"/>
        <v>เสี่ยง/มีปัญหา</v>
      </c>
      <c r="I14" s="28" t="str">
        <f>'ฉบับที่ 1'!AI14</f>
        <v>0</v>
      </c>
      <c r="J14" s="28" t="str">
        <f t="shared" si="2"/>
        <v>เสี่ยง/มีปัญหา</v>
      </c>
      <c r="K14" s="28" t="str">
        <f>'ฉบับที่ 1'!AM14</f>
        <v>0</v>
      </c>
      <c r="L14" s="28" t="str">
        <f t="shared" si="3"/>
        <v>เสี่ยง/มีปัญหา</v>
      </c>
      <c r="M14" s="28" t="str">
        <f>'ฉบับที่ 1'!AQ14</f>
        <v>0</v>
      </c>
      <c r="N14" s="28" t="str">
        <f t="shared" si="4"/>
        <v>เสี่ยง/มีปัญหา</v>
      </c>
      <c r="O14" s="28" t="str">
        <f>'ฉบับที่ 1'!AS14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s="3" customFormat="1" ht="18" customHeight="1">
      <c r="A15" s="32" t="s">
        <v>76</v>
      </c>
      <c r="B15" s="35" t="str">
        <f>'ฉบับที่ 1'!B15</f>
        <v>6/11</v>
      </c>
      <c r="C15" s="36" t="str">
        <f>'ฉบับที่ 1'!C15</f>
        <v>40631</v>
      </c>
      <c r="D15" s="37" t="str">
        <f>'ฉบับที่ 1'!D15</f>
        <v>นาย ณัฐวัฒน์  ขำวงค์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1'!AF15</f>
        <v>0</v>
      </c>
      <c r="H15" s="28" t="str">
        <f t="shared" si="1"/>
        <v>เสี่ยง/มีปัญหา</v>
      </c>
      <c r="I15" s="28" t="str">
        <f>'ฉบับที่ 1'!AI15</f>
        <v>0</v>
      </c>
      <c r="J15" s="28" t="str">
        <f t="shared" si="2"/>
        <v>เสี่ยง/มีปัญหา</v>
      </c>
      <c r="K15" s="28" t="str">
        <f>'ฉบับที่ 1'!AM15</f>
        <v>0</v>
      </c>
      <c r="L15" s="28" t="str">
        <f t="shared" si="3"/>
        <v>เสี่ยง/มีปัญหา</v>
      </c>
      <c r="M15" s="28" t="str">
        <f>'ฉบับที่ 1'!AQ15</f>
        <v>0</v>
      </c>
      <c r="N15" s="28" t="str">
        <f t="shared" si="4"/>
        <v>เสี่ยง/มีปัญหา</v>
      </c>
      <c r="O15" s="28" t="str">
        <f>'ฉบับที่ 1'!AS15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s="3" customFormat="1" ht="18" customHeight="1">
      <c r="A16" s="32" t="s">
        <v>77</v>
      </c>
      <c r="B16" s="35" t="str">
        <f>'ฉบับที่ 1'!B16</f>
        <v>6/11</v>
      </c>
      <c r="C16" s="36" t="str">
        <f>'ฉบับที่ 1'!C16</f>
        <v>40681</v>
      </c>
      <c r="D16" s="37" t="str">
        <f>'ฉบับที่ 1'!D16</f>
        <v>นาย พีระชัย  ประสพทอง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1'!AF16</f>
        <v>0</v>
      </c>
      <c r="H16" s="28" t="str">
        <f t="shared" si="1"/>
        <v>เสี่ยง/มีปัญหา</v>
      </c>
      <c r="I16" s="28" t="str">
        <f>'ฉบับที่ 1'!AI16</f>
        <v>0</v>
      </c>
      <c r="J16" s="28" t="str">
        <f t="shared" si="2"/>
        <v>เสี่ยง/มีปัญหา</v>
      </c>
      <c r="K16" s="28" t="str">
        <f>'ฉบับที่ 1'!AM16</f>
        <v>0</v>
      </c>
      <c r="L16" s="28" t="str">
        <f t="shared" si="3"/>
        <v>เสี่ยง/มีปัญหา</v>
      </c>
      <c r="M16" s="28" t="str">
        <f>'ฉบับที่ 1'!AQ16</f>
        <v>0</v>
      </c>
      <c r="N16" s="28" t="str">
        <f t="shared" si="4"/>
        <v>เสี่ยง/มีปัญหา</v>
      </c>
      <c r="O16" s="28" t="str">
        <f>'ฉบับที่ 1'!AS16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s="3" customFormat="1" ht="18" customHeight="1">
      <c r="A17" s="32" t="s">
        <v>78</v>
      </c>
      <c r="B17" s="35" t="str">
        <f>'ฉบับที่ 1'!B17</f>
        <v>6/11</v>
      </c>
      <c r="C17" s="36" t="str">
        <f>'ฉบับที่ 1'!C17</f>
        <v>40837</v>
      </c>
      <c r="D17" s="37" t="str">
        <f>'ฉบับที่ 1'!D17</f>
        <v>นาย สุทธิพจน์  ทองปาน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1'!AF17</f>
        <v>0</v>
      </c>
      <c r="H17" s="28" t="str">
        <f t="shared" si="1"/>
        <v>เสี่ยง/มีปัญหา</v>
      </c>
      <c r="I17" s="28" t="str">
        <f>'ฉบับที่ 1'!AI17</f>
        <v>0</v>
      </c>
      <c r="J17" s="28" t="str">
        <f t="shared" si="2"/>
        <v>เสี่ยง/มีปัญหา</v>
      </c>
      <c r="K17" s="28" t="str">
        <f>'ฉบับที่ 1'!AM17</f>
        <v>0</v>
      </c>
      <c r="L17" s="28" t="str">
        <f t="shared" si="3"/>
        <v>เสี่ยง/มีปัญหา</v>
      </c>
      <c r="M17" s="28" t="str">
        <f>'ฉบับที่ 1'!AQ17</f>
        <v>0</v>
      </c>
      <c r="N17" s="28" t="str">
        <f t="shared" si="4"/>
        <v>เสี่ยง/มีปัญหา</v>
      </c>
      <c r="O17" s="28" t="str">
        <f>'ฉบับที่ 1'!AS17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s="3" customFormat="1" ht="18" customHeight="1">
      <c r="A18" s="32" t="s">
        <v>79</v>
      </c>
      <c r="B18" s="35" t="str">
        <f>'ฉบับที่ 1'!B18</f>
        <v>6/11</v>
      </c>
      <c r="C18" s="36" t="str">
        <f>'ฉบับที่ 1'!C18</f>
        <v>40841</v>
      </c>
      <c r="D18" s="37" t="str">
        <f>'ฉบับที่ 1'!D18</f>
        <v>นาย อัครเดช  สิงห์ธวัช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1'!AF18</f>
        <v>0</v>
      </c>
      <c r="H18" s="28" t="str">
        <f t="shared" si="1"/>
        <v>เสี่ยง/มีปัญหา</v>
      </c>
      <c r="I18" s="28" t="str">
        <f>'ฉบับที่ 1'!AI18</f>
        <v>0</v>
      </c>
      <c r="J18" s="28" t="str">
        <f t="shared" si="2"/>
        <v>เสี่ยง/มีปัญหา</v>
      </c>
      <c r="K18" s="28" t="str">
        <f>'ฉบับที่ 1'!AM18</f>
        <v>0</v>
      </c>
      <c r="L18" s="28" t="str">
        <f t="shared" si="3"/>
        <v>เสี่ยง/มีปัญหา</v>
      </c>
      <c r="M18" s="28" t="str">
        <f>'ฉบับที่ 1'!AQ18</f>
        <v>0</v>
      </c>
      <c r="N18" s="28" t="str">
        <f t="shared" si="4"/>
        <v>เสี่ยง/มีปัญหา</v>
      </c>
      <c r="O18" s="28" t="str">
        <f>'ฉบับที่ 1'!AS18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s="3" customFormat="1" ht="18" customHeight="1">
      <c r="A19" s="29" t="s">
        <v>80</v>
      </c>
      <c r="B19" s="35" t="str">
        <f>'ฉบับที่ 1'!B19</f>
        <v>6/11</v>
      </c>
      <c r="C19" s="36" t="str">
        <f>'ฉบับที่ 1'!C19</f>
        <v>42790</v>
      </c>
      <c r="D19" s="37" t="str">
        <f>'ฉบับที่ 1'!D19</f>
        <v>นาย โชคอนันต์  บุญประสิทธิ์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1'!AF19</f>
        <v>0</v>
      </c>
      <c r="H19" s="28" t="str">
        <f t="shared" si="1"/>
        <v>เสี่ยง/มีปัญหา</v>
      </c>
      <c r="I19" s="28" t="str">
        <f>'ฉบับที่ 1'!AI19</f>
        <v>0</v>
      </c>
      <c r="J19" s="28" t="str">
        <f t="shared" si="2"/>
        <v>เสี่ยง/มีปัญหา</v>
      </c>
      <c r="K19" s="28" t="str">
        <f>'ฉบับที่ 1'!AM19</f>
        <v>0</v>
      </c>
      <c r="L19" s="28" t="str">
        <f t="shared" si="3"/>
        <v>เสี่ยง/มีปัญหา</v>
      </c>
      <c r="M19" s="28" t="str">
        <f>'ฉบับที่ 1'!AQ19</f>
        <v>0</v>
      </c>
      <c r="N19" s="28" t="str">
        <f t="shared" si="4"/>
        <v>เสี่ยง/มีปัญหา</v>
      </c>
      <c r="O19" s="28" t="str">
        <f>'ฉบับที่ 1'!AS19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s="3" customFormat="1" ht="18" customHeight="1">
      <c r="A20" s="32" t="s">
        <v>29</v>
      </c>
      <c r="B20" s="35" t="str">
        <f>'ฉบับที่ 1'!B20</f>
        <v>6/11</v>
      </c>
      <c r="C20" s="36" t="str">
        <f>'ฉบับที่ 1'!C20</f>
        <v>40545</v>
      </c>
      <c r="D20" s="37" t="str">
        <f>'ฉบับที่ 1'!D20</f>
        <v>นางสาว กมลชนก  บุญรอด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1'!AF20</f>
        <v>0</v>
      </c>
      <c r="H20" s="28" t="str">
        <f t="shared" si="1"/>
        <v>เสี่ยง/มีปัญหา</v>
      </c>
      <c r="I20" s="28" t="str">
        <f>'ฉบับที่ 1'!AI20</f>
        <v>0</v>
      </c>
      <c r="J20" s="28" t="str">
        <f t="shared" si="2"/>
        <v>เสี่ยง/มีปัญหา</v>
      </c>
      <c r="K20" s="28" t="str">
        <f>'ฉบับที่ 1'!AM20</f>
        <v>0</v>
      </c>
      <c r="L20" s="28" t="str">
        <f t="shared" si="3"/>
        <v>เสี่ยง/มีปัญหา</v>
      </c>
      <c r="M20" s="28" t="str">
        <f>'ฉบับที่ 1'!AQ20</f>
        <v>0</v>
      </c>
      <c r="N20" s="28" t="str">
        <f t="shared" si="4"/>
        <v>เสี่ยง/มีปัญหา</v>
      </c>
      <c r="O20" s="28" t="str">
        <f>'ฉบับที่ 1'!AS20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2" t="s">
        <v>30</v>
      </c>
      <c r="B21" s="35" t="str">
        <f>'ฉบับที่ 1'!B21</f>
        <v>6/11</v>
      </c>
      <c r="C21" s="36" t="str">
        <f>'ฉบับที่ 1'!C21</f>
        <v>40556</v>
      </c>
      <c r="D21" s="37" t="str">
        <f>'ฉบับที่ 1'!D21</f>
        <v>นางสาว ณัฐมล  จิตรโคตร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1'!AF21</f>
        <v>0</v>
      </c>
      <c r="H21" s="28" t="str">
        <f t="shared" si="1"/>
        <v>เสี่ยง/มีปัญหา</v>
      </c>
      <c r="I21" s="28" t="str">
        <f>'ฉบับที่ 1'!AI21</f>
        <v>0</v>
      </c>
      <c r="J21" s="28" t="str">
        <f t="shared" si="2"/>
        <v>เสี่ยง/มีปัญหา</v>
      </c>
      <c r="K21" s="28" t="str">
        <f>'ฉบับที่ 1'!AM21</f>
        <v>0</v>
      </c>
      <c r="L21" s="28" t="str">
        <f t="shared" si="3"/>
        <v>เสี่ยง/มีปัญหา</v>
      </c>
      <c r="M21" s="28" t="str">
        <f>'ฉบับที่ 1'!AQ21</f>
        <v>0</v>
      </c>
      <c r="N21" s="28" t="str">
        <f t="shared" si="4"/>
        <v>เสี่ยง/มีปัญหา</v>
      </c>
      <c r="O21" s="28" t="str">
        <f>'ฉบับที่ 1'!AS21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2" t="s">
        <v>31</v>
      </c>
      <c r="B22" s="35" t="str">
        <f>'ฉบับที่ 1'!B22</f>
        <v>6/11</v>
      </c>
      <c r="C22" s="36" t="str">
        <f>'ฉบับที่ 1'!C22</f>
        <v>42792</v>
      </c>
      <c r="D22" s="37" t="str">
        <f>'ฉบับที่ 1'!D22</f>
        <v>นางสาว พรรณภัทร  ชาอินทร์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1'!AF22</f>
        <v>0</v>
      </c>
      <c r="H22" s="28" t="str">
        <f t="shared" si="1"/>
        <v>เสี่ยง/มีปัญหา</v>
      </c>
      <c r="I22" s="28" t="str">
        <f>'ฉบับที่ 1'!AI22</f>
        <v>0</v>
      </c>
      <c r="J22" s="28" t="str">
        <f t="shared" si="2"/>
        <v>เสี่ยง/มีปัญหา</v>
      </c>
      <c r="K22" s="28" t="str">
        <f>'ฉบับที่ 1'!AM22</f>
        <v>0</v>
      </c>
      <c r="L22" s="28" t="str">
        <f t="shared" si="3"/>
        <v>เสี่ยง/มีปัญหา</v>
      </c>
      <c r="M22" s="28" t="str">
        <f>'ฉบับที่ 1'!AQ22</f>
        <v>0</v>
      </c>
      <c r="N22" s="28" t="str">
        <f t="shared" si="4"/>
        <v>เสี่ยง/มีปัญหา</v>
      </c>
      <c r="O22" s="28" t="str">
        <f>'ฉบับที่ 1'!AS22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2" t="s">
        <v>56</v>
      </c>
      <c r="B23" s="35">
        <f>'ฉบับที่ 1'!B23</f>
        <v>0</v>
      </c>
      <c r="C23" s="36">
        <f>'ฉบับที่ 1'!C23</f>
        <v>0</v>
      </c>
      <c r="D23" s="37">
        <f>'ฉบับที่ 1'!D23</f>
        <v>0</v>
      </c>
      <c r="E23" s="35">
        <f>'ฉบับที่ 1'!E23</f>
        <v>0</v>
      </c>
      <c r="F23" s="28" t="str">
        <f t="shared" si="0"/>
        <v>-</v>
      </c>
      <c r="G23" s="28" t="str">
        <f>'ฉบับที่ 1'!AF23</f>
        <v>0</v>
      </c>
      <c r="H23" s="28" t="str">
        <f t="shared" si="1"/>
        <v>เสี่ยง/มีปัญหา</v>
      </c>
      <c r="I23" s="28" t="str">
        <f>'ฉบับที่ 1'!AI23</f>
        <v>0</v>
      </c>
      <c r="J23" s="28" t="str">
        <f t="shared" si="2"/>
        <v>เสี่ยง/มีปัญหา</v>
      </c>
      <c r="K23" s="28" t="str">
        <f>'ฉบับที่ 1'!AM23</f>
        <v>0</v>
      </c>
      <c r="L23" s="28" t="str">
        <f t="shared" si="3"/>
        <v>เสี่ยง/มีปัญหา</v>
      </c>
      <c r="M23" s="28" t="str">
        <f>'ฉบับที่ 1'!AQ23</f>
        <v>0</v>
      </c>
      <c r="N23" s="28" t="str">
        <f t="shared" si="4"/>
        <v>เสี่ยง/มีปัญหา</v>
      </c>
      <c r="O23" s="28" t="str">
        <f>'ฉบับที่ 1'!AS23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29" t="s">
        <v>57</v>
      </c>
      <c r="B24" s="35">
        <f>'ฉบับที่ 1'!B24</f>
        <v>0</v>
      </c>
      <c r="C24" s="36">
        <f>'ฉบับที่ 1'!C24</f>
        <v>0</v>
      </c>
      <c r="D24" s="37">
        <f>'ฉบับที่ 1'!D24</f>
        <v>0</v>
      </c>
      <c r="E24" s="35">
        <f>'ฉบับที่ 1'!E24</f>
        <v>0</v>
      </c>
      <c r="F24" s="28" t="str">
        <f t="shared" si="0"/>
        <v>-</v>
      </c>
      <c r="G24" s="28" t="str">
        <f>'ฉบับที่ 1'!AF24</f>
        <v>0</v>
      </c>
      <c r="H24" s="28" t="str">
        <f t="shared" si="1"/>
        <v>เสี่ยง/มีปัญหา</v>
      </c>
      <c r="I24" s="28" t="str">
        <f>'ฉบับที่ 1'!AI24</f>
        <v>0</v>
      </c>
      <c r="J24" s="28" t="str">
        <f t="shared" si="2"/>
        <v>เสี่ยง/มีปัญหา</v>
      </c>
      <c r="K24" s="28" t="str">
        <f>'ฉบับที่ 1'!AM24</f>
        <v>0</v>
      </c>
      <c r="L24" s="28" t="str">
        <f t="shared" si="3"/>
        <v>เสี่ยง/มีปัญหา</v>
      </c>
      <c r="M24" s="28" t="str">
        <f>'ฉบับที่ 1'!AQ24</f>
        <v>0</v>
      </c>
      <c r="N24" s="28" t="str">
        <f t="shared" si="4"/>
        <v>เสี่ยง/มีปัญหา</v>
      </c>
      <c r="O24" s="28" t="str">
        <f>'ฉบับที่ 1'!AS24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2" t="s">
        <v>58</v>
      </c>
      <c r="B25" s="35">
        <f>'ฉบับที่ 1'!B25</f>
        <v>0</v>
      </c>
      <c r="C25" s="36">
        <f>'ฉบับที่ 1'!C25</f>
        <v>0</v>
      </c>
      <c r="D25" s="37">
        <f>'ฉบับที่ 1'!D25</f>
        <v>0</v>
      </c>
      <c r="E25" s="35">
        <f>'ฉบับที่ 1'!E25</f>
        <v>0</v>
      </c>
      <c r="F25" s="28" t="str">
        <f t="shared" si="0"/>
        <v>-</v>
      </c>
      <c r="G25" s="28" t="str">
        <f>'ฉบับที่ 1'!AF25</f>
        <v>0</v>
      </c>
      <c r="H25" s="28" t="str">
        <f t="shared" si="1"/>
        <v>เสี่ยง/มีปัญหา</v>
      </c>
      <c r="I25" s="28" t="str">
        <f>'ฉบับที่ 1'!AI25</f>
        <v>0</v>
      </c>
      <c r="J25" s="28" t="str">
        <f t="shared" si="2"/>
        <v>เสี่ยง/มีปัญหา</v>
      </c>
      <c r="K25" s="28" t="str">
        <f>'ฉบับที่ 1'!AM25</f>
        <v>0</v>
      </c>
      <c r="L25" s="28" t="str">
        <f t="shared" si="3"/>
        <v>เสี่ยง/มีปัญหา</v>
      </c>
      <c r="M25" s="28" t="str">
        <f>'ฉบับที่ 1'!AQ25</f>
        <v>0</v>
      </c>
      <c r="N25" s="28" t="str">
        <f t="shared" si="4"/>
        <v>เสี่ยง/มีปัญหา</v>
      </c>
      <c r="O25" s="28" t="str">
        <f>'ฉบับที่ 1'!AS25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s="3" customFormat="1" ht="18" customHeight="1">
      <c r="A26" s="32" t="s">
        <v>59</v>
      </c>
      <c r="B26" s="35">
        <f>'ฉบับที่ 1'!B26</f>
        <v>0</v>
      </c>
      <c r="C26" s="36">
        <f>'ฉบับที่ 1'!C26</f>
        <v>0</v>
      </c>
      <c r="D26" s="37">
        <f>'ฉบับที่ 1'!D26</f>
        <v>0</v>
      </c>
      <c r="E26" s="35">
        <f>'ฉบับที่ 1'!E26</f>
        <v>0</v>
      </c>
      <c r="F26" s="28" t="str">
        <f t="shared" si="0"/>
        <v>-</v>
      </c>
      <c r="G26" s="28" t="str">
        <f>'ฉบับที่ 1'!AF26</f>
        <v>0</v>
      </c>
      <c r="H26" s="28" t="str">
        <f t="shared" si="1"/>
        <v>เสี่ยง/มีปัญหา</v>
      </c>
      <c r="I26" s="28" t="str">
        <f>'ฉบับที่ 1'!AI26</f>
        <v>0</v>
      </c>
      <c r="J26" s="28" t="str">
        <f t="shared" si="2"/>
        <v>เสี่ยง/มีปัญหา</v>
      </c>
      <c r="K26" s="28" t="str">
        <f>'ฉบับที่ 1'!AM26</f>
        <v>0</v>
      </c>
      <c r="L26" s="28" t="str">
        <f t="shared" si="3"/>
        <v>เสี่ยง/มีปัญหา</v>
      </c>
      <c r="M26" s="28" t="str">
        <f>'ฉบับที่ 1'!AQ26</f>
        <v>0</v>
      </c>
      <c r="N26" s="28" t="str">
        <f t="shared" si="4"/>
        <v>เสี่ยง/มีปัญหา</v>
      </c>
      <c r="O26" s="28" t="str">
        <f>'ฉบับที่ 1'!AS26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s="3" customFormat="1" ht="18" customHeight="1">
      <c r="A27" s="32" t="s">
        <v>0</v>
      </c>
      <c r="B27" s="35">
        <f>'ฉบับที่ 1'!B27</f>
        <v>0</v>
      </c>
      <c r="C27" s="36">
        <f>'ฉบับที่ 1'!C27</f>
        <v>0</v>
      </c>
      <c r="D27" s="37">
        <f>'ฉบับที่ 1'!D27</f>
        <v>0</v>
      </c>
      <c r="E27" s="35">
        <f>'ฉบับที่ 1'!E27</f>
        <v>0</v>
      </c>
      <c r="F27" s="28" t="str">
        <f t="shared" si="0"/>
        <v>-</v>
      </c>
      <c r="G27" s="28" t="str">
        <f>'ฉบับที่ 1'!AF27</f>
        <v>0</v>
      </c>
      <c r="H27" s="28" t="str">
        <f t="shared" si="1"/>
        <v>เสี่ยง/มีปัญหา</v>
      </c>
      <c r="I27" s="28" t="str">
        <f>'ฉบับที่ 1'!AI27</f>
        <v>0</v>
      </c>
      <c r="J27" s="28" t="str">
        <f t="shared" si="2"/>
        <v>เสี่ยง/มีปัญหา</v>
      </c>
      <c r="K27" s="28" t="str">
        <f>'ฉบับที่ 1'!AM27</f>
        <v>0</v>
      </c>
      <c r="L27" s="28" t="str">
        <f t="shared" si="3"/>
        <v>เสี่ยง/มีปัญหา</v>
      </c>
      <c r="M27" s="28" t="str">
        <f>'ฉบับที่ 1'!AQ27</f>
        <v>0</v>
      </c>
      <c r="N27" s="28" t="str">
        <f t="shared" si="4"/>
        <v>เสี่ยง/มีปัญหา</v>
      </c>
      <c r="O27" s="28" t="str">
        <f>'ฉบับที่ 1'!AS27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s="3" customFormat="1" ht="18" customHeight="1">
      <c r="A28" s="32" t="s">
        <v>1</v>
      </c>
      <c r="B28" s="35">
        <f>'ฉบับที่ 1'!B28</f>
        <v>0</v>
      </c>
      <c r="C28" s="36">
        <f>'ฉบับที่ 1'!C28</f>
        <v>0</v>
      </c>
      <c r="D28" s="37">
        <f>'ฉบับที่ 1'!D28</f>
        <v>0</v>
      </c>
      <c r="E28" s="35">
        <f>'ฉบับที่ 1'!E28</f>
        <v>0</v>
      </c>
      <c r="F28" s="28" t="str">
        <f t="shared" si="0"/>
        <v>-</v>
      </c>
      <c r="G28" s="28" t="str">
        <f>'ฉบับที่ 1'!AF28</f>
        <v>0</v>
      </c>
      <c r="H28" s="28" t="str">
        <f t="shared" si="1"/>
        <v>เสี่ยง/มีปัญหา</v>
      </c>
      <c r="I28" s="28" t="str">
        <f>'ฉบับที่ 1'!AI28</f>
        <v>0</v>
      </c>
      <c r="J28" s="28" t="str">
        <f t="shared" si="2"/>
        <v>เสี่ยง/มีปัญหา</v>
      </c>
      <c r="K28" s="28" t="str">
        <f>'ฉบับที่ 1'!AM28</f>
        <v>0</v>
      </c>
      <c r="L28" s="28" t="str">
        <f t="shared" si="3"/>
        <v>เสี่ยง/มีปัญหา</v>
      </c>
      <c r="M28" s="28" t="str">
        <f>'ฉบับที่ 1'!AQ28</f>
        <v>0</v>
      </c>
      <c r="N28" s="28" t="str">
        <f t="shared" si="4"/>
        <v>เสี่ยง/มีปัญหา</v>
      </c>
      <c r="O28" s="28" t="str">
        <f>'ฉบับที่ 1'!AS28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s="3" customFormat="1" ht="18" customHeight="1">
      <c r="A29" s="29" t="s">
        <v>2</v>
      </c>
      <c r="B29" s="35">
        <f>'ฉบับที่ 1'!B29</f>
        <v>0</v>
      </c>
      <c r="C29" s="36">
        <f>'ฉบับที่ 1'!C29</f>
        <v>0</v>
      </c>
      <c r="D29" s="37">
        <f>'ฉบับที่ 1'!D29</f>
        <v>0</v>
      </c>
      <c r="E29" s="35">
        <f>'ฉบับที่ 1'!E29</f>
        <v>0</v>
      </c>
      <c r="F29" s="28" t="str">
        <f t="shared" si="0"/>
        <v>-</v>
      </c>
      <c r="G29" s="28" t="str">
        <f>'ฉบับที่ 1'!AF29</f>
        <v>0</v>
      </c>
      <c r="H29" s="28" t="str">
        <f t="shared" si="1"/>
        <v>เสี่ยง/มีปัญหา</v>
      </c>
      <c r="I29" s="28" t="str">
        <f>'ฉบับที่ 1'!AI29</f>
        <v>0</v>
      </c>
      <c r="J29" s="28" t="str">
        <f t="shared" si="2"/>
        <v>เสี่ยง/มีปัญหา</v>
      </c>
      <c r="K29" s="28" t="str">
        <f>'ฉบับที่ 1'!AM29</f>
        <v>0</v>
      </c>
      <c r="L29" s="28" t="str">
        <f t="shared" si="3"/>
        <v>เสี่ยง/มีปัญหา</v>
      </c>
      <c r="M29" s="28" t="str">
        <f>'ฉบับที่ 1'!AQ29</f>
        <v>0</v>
      </c>
      <c r="N29" s="28" t="str">
        <f t="shared" si="4"/>
        <v>เสี่ยง/มีปัญหา</v>
      </c>
      <c r="O29" s="28" t="str">
        <f>'ฉบับที่ 1'!AS29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s="3" customFormat="1" ht="18" customHeight="1">
      <c r="A30" s="32" t="s">
        <v>3</v>
      </c>
      <c r="B30" s="35">
        <f>'ฉบับที่ 1'!B30</f>
        <v>0</v>
      </c>
      <c r="C30" s="36">
        <f>'ฉบับที่ 1'!C30</f>
        <v>0</v>
      </c>
      <c r="D30" s="37">
        <f>'ฉบับที่ 1'!D30</f>
        <v>0</v>
      </c>
      <c r="E30" s="35">
        <f>'ฉบับที่ 1'!E30</f>
        <v>0</v>
      </c>
      <c r="F30" s="28" t="str">
        <f t="shared" si="0"/>
        <v>-</v>
      </c>
      <c r="G30" s="28" t="str">
        <f>'ฉบับที่ 1'!AF30</f>
        <v>0</v>
      </c>
      <c r="H30" s="28" t="str">
        <f t="shared" si="1"/>
        <v>เสี่ยง/มีปัญหา</v>
      </c>
      <c r="I30" s="28" t="str">
        <f>'ฉบับที่ 1'!AI30</f>
        <v>0</v>
      </c>
      <c r="J30" s="28" t="str">
        <f t="shared" si="2"/>
        <v>เสี่ยง/มีปัญหา</v>
      </c>
      <c r="K30" s="28" t="str">
        <f>'ฉบับที่ 1'!AM30</f>
        <v>0</v>
      </c>
      <c r="L30" s="28" t="str">
        <f t="shared" si="3"/>
        <v>เสี่ยง/มีปัญหา</v>
      </c>
      <c r="M30" s="28" t="str">
        <f>'ฉบับที่ 1'!AQ30</f>
        <v>0</v>
      </c>
      <c r="N30" s="28" t="str">
        <f t="shared" si="4"/>
        <v>เสี่ยง/มีปัญหา</v>
      </c>
      <c r="O30" s="28" t="str">
        <f>'ฉบับที่ 1'!AS30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s="3" customFormat="1" ht="18" customHeight="1">
      <c r="A31" s="32" t="s">
        <v>4</v>
      </c>
      <c r="B31" s="35">
        <f>'ฉบับที่ 1'!B31</f>
        <v>0</v>
      </c>
      <c r="C31" s="36">
        <f>'ฉบับที่ 1'!C31</f>
        <v>0</v>
      </c>
      <c r="D31" s="37">
        <f>'ฉบับที่ 1'!D31</f>
        <v>0</v>
      </c>
      <c r="E31" s="35">
        <f>'ฉบับที่ 1'!E31</f>
        <v>0</v>
      </c>
      <c r="F31" s="28" t="str">
        <f t="shared" si="0"/>
        <v>-</v>
      </c>
      <c r="G31" s="28" t="str">
        <f>'ฉบับที่ 1'!AF31</f>
        <v>0</v>
      </c>
      <c r="H31" s="28" t="str">
        <f t="shared" si="1"/>
        <v>เสี่ยง/มีปัญหา</v>
      </c>
      <c r="I31" s="28" t="str">
        <f>'ฉบับที่ 1'!AI31</f>
        <v>0</v>
      </c>
      <c r="J31" s="28" t="str">
        <f t="shared" si="2"/>
        <v>เสี่ยง/มีปัญหา</v>
      </c>
      <c r="K31" s="28" t="str">
        <f>'ฉบับที่ 1'!AM31</f>
        <v>0</v>
      </c>
      <c r="L31" s="28" t="str">
        <f t="shared" si="3"/>
        <v>เสี่ยง/มีปัญหา</v>
      </c>
      <c r="M31" s="28" t="str">
        <f>'ฉบับที่ 1'!AQ31</f>
        <v>0</v>
      </c>
      <c r="N31" s="28" t="str">
        <f t="shared" si="4"/>
        <v>เสี่ยง/มีปัญหา</v>
      </c>
      <c r="O31" s="28" t="str">
        <f>'ฉบับที่ 1'!AS31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s="3" customFormat="1" ht="18" customHeight="1">
      <c r="A32" s="32" t="s">
        <v>5</v>
      </c>
      <c r="B32" s="35">
        <f>'ฉบับที่ 1'!B32</f>
        <v>0</v>
      </c>
      <c r="C32" s="36">
        <f>'ฉบับที่ 1'!C32</f>
        <v>0</v>
      </c>
      <c r="D32" s="37">
        <f>'ฉบับที่ 1'!D32</f>
        <v>0</v>
      </c>
      <c r="E32" s="35">
        <f>'ฉบับที่ 1'!E32</f>
        <v>0</v>
      </c>
      <c r="F32" s="28" t="str">
        <f t="shared" si="0"/>
        <v>-</v>
      </c>
      <c r="G32" s="28" t="str">
        <f>'ฉบับที่ 1'!AF32</f>
        <v>0</v>
      </c>
      <c r="H32" s="28" t="str">
        <f t="shared" si="1"/>
        <v>เสี่ยง/มีปัญหา</v>
      </c>
      <c r="I32" s="28" t="str">
        <f>'ฉบับที่ 1'!AI32</f>
        <v>0</v>
      </c>
      <c r="J32" s="28" t="str">
        <f t="shared" si="2"/>
        <v>เสี่ยง/มีปัญหา</v>
      </c>
      <c r="K32" s="28" t="str">
        <f>'ฉบับที่ 1'!AM32</f>
        <v>0</v>
      </c>
      <c r="L32" s="28" t="str">
        <f t="shared" si="3"/>
        <v>เสี่ยง/มีปัญหา</v>
      </c>
      <c r="M32" s="28" t="str">
        <f>'ฉบับที่ 1'!AQ32</f>
        <v>0</v>
      </c>
      <c r="N32" s="28" t="str">
        <f t="shared" si="4"/>
        <v>เสี่ยง/มีปัญหา</v>
      </c>
      <c r="O32" s="28" t="str">
        <f>'ฉบับที่ 1'!AS32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s="3" customFormat="1" ht="18" customHeight="1">
      <c r="A33" s="32" t="s">
        <v>6</v>
      </c>
      <c r="B33" s="35">
        <f>'ฉบับที่ 1'!B33</f>
        <v>0</v>
      </c>
      <c r="C33" s="36">
        <f>'ฉบับที่ 1'!C33</f>
        <v>0</v>
      </c>
      <c r="D33" s="37">
        <f>'ฉบับที่ 1'!D33</f>
        <v>0</v>
      </c>
      <c r="E33" s="35">
        <f>'ฉบับที่ 1'!E33</f>
        <v>0</v>
      </c>
      <c r="F33" s="28" t="str">
        <f t="shared" si="0"/>
        <v>-</v>
      </c>
      <c r="G33" s="28" t="str">
        <f>'ฉบับที่ 1'!AF33</f>
        <v>0</v>
      </c>
      <c r="H33" s="28" t="str">
        <f t="shared" si="1"/>
        <v>เสี่ยง/มีปัญหา</v>
      </c>
      <c r="I33" s="28" t="str">
        <f>'ฉบับที่ 1'!AI33</f>
        <v>0</v>
      </c>
      <c r="J33" s="28" t="str">
        <f t="shared" si="2"/>
        <v>เสี่ยง/มีปัญหา</v>
      </c>
      <c r="K33" s="28" t="str">
        <f>'ฉบับที่ 1'!AM33</f>
        <v>0</v>
      </c>
      <c r="L33" s="28" t="str">
        <f t="shared" si="3"/>
        <v>เสี่ยง/มีปัญหา</v>
      </c>
      <c r="M33" s="28" t="str">
        <f>'ฉบับที่ 1'!AQ33</f>
        <v>0</v>
      </c>
      <c r="N33" s="28" t="str">
        <f t="shared" si="4"/>
        <v>เสี่ยง/มีปัญหา</v>
      </c>
      <c r="O33" s="28" t="str">
        <f>'ฉบับที่ 1'!AS33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s="3" customFormat="1" ht="18" customHeight="1">
      <c r="A34" s="29" t="s">
        <v>7</v>
      </c>
      <c r="B34" s="35">
        <f>'ฉบับที่ 1'!B34</f>
        <v>0</v>
      </c>
      <c r="C34" s="36">
        <f>'ฉบับที่ 1'!C34</f>
        <v>0</v>
      </c>
      <c r="D34" s="37">
        <f>'ฉบับที่ 1'!D34</f>
        <v>0</v>
      </c>
      <c r="E34" s="35">
        <f>'ฉบับที่ 1'!E34</f>
        <v>0</v>
      </c>
      <c r="F34" s="28" t="str">
        <f t="shared" si="0"/>
        <v>-</v>
      </c>
      <c r="G34" s="28" t="str">
        <f>'ฉบับที่ 1'!AF34</f>
        <v>0</v>
      </c>
      <c r="H34" s="28" t="str">
        <f t="shared" si="1"/>
        <v>เสี่ยง/มีปัญหา</v>
      </c>
      <c r="I34" s="28" t="str">
        <f>'ฉบับที่ 1'!AI34</f>
        <v>0</v>
      </c>
      <c r="J34" s="28" t="str">
        <f t="shared" si="2"/>
        <v>เสี่ยง/มีปัญหา</v>
      </c>
      <c r="K34" s="28" t="str">
        <f>'ฉบับที่ 1'!AM34</f>
        <v>0</v>
      </c>
      <c r="L34" s="28" t="str">
        <f t="shared" si="3"/>
        <v>เสี่ยง/มีปัญหา</v>
      </c>
      <c r="M34" s="28" t="str">
        <f>'ฉบับที่ 1'!AQ34</f>
        <v>0</v>
      </c>
      <c r="N34" s="28" t="str">
        <f t="shared" si="4"/>
        <v>เสี่ยง/มีปัญหา</v>
      </c>
      <c r="O34" s="28" t="str">
        <f>'ฉบับที่ 1'!AS34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s="3" customFormat="1" ht="18" customHeight="1">
      <c r="A35" s="32" t="s">
        <v>8</v>
      </c>
      <c r="B35" s="35">
        <f>'ฉบับที่ 1'!B35</f>
        <v>0</v>
      </c>
      <c r="C35" s="36">
        <f>'ฉบับที่ 1'!C35</f>
        <v>0</v>
      </c>
      <c r="D35" s="37">
        <f>'ฉบับที่ 1'!D35</f>
        <v>0</v>
      </c>
      <c r="E35" s="35">
        <f>'ฉบับที่ 1'!E35</f>
        <v>0</v>
      </c>
      <c r="F35" s="28" t="str">
        <f t="shared" si="0"/>
        <v>-</v>
      </c>
      <c r="G35" s="28" t="str">
        <f>'ฉบับที่ 1'!AF35</f>
        <v>0</v>
      </c>
      <c r="H35" s="28" t="str">
        <f t="shared" si="1"/>
        <v>เสี่ยง/มีปัญหา</v>
      </c>
      <c r="I35" s="28" t="str">
        <f>'ฉบับที่ 1'!AI35</f>
        <v>0</v>
      </c>
      <c r="J35" s="28" t="str">
        <f t="shared" si="2"/>
        <v>เสี่ยง/มีปัญหา</v>
      </c>
      <c r="K35" s="28" t="str">
        <f>'ฉบับที่ 1'!AM35</f>
        <v>0</v>
      </c>
      <c r="L35" s="28" t="str">
        <f t="shared" si="3"/>
        <v>เสี่ยง/มีปัญหา</v>
      </c>
      <c r="M35" s="28" t="str">
        <f>'ฉบับที่ 1'!AQ35</f>
        <v>0</v>
      </c>
      <c r="N35" s="28" t="str">
        <f t="shared" si="4"/>
        <v>เสี่ยง/มีปัญหา</v>
      </c>
      <c r="O35" s="28" t="str">
        <f>'ฉบับที่ 1'!AS35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s="3" customFormat="1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28" t="str">
        <f t="shared" si="0"/>
        <v>-</v>
      </c>
      <c r="G36" s="28" t="str">
        <f>'ฉบับที่ 1'!AF36</f>
        <v>0</v>
      </c>
      <c r="H36" s="28" t="str">
        <f t="shared" si="1"/>
        <v>เสี่ยง/มีปัญหา</v>
      </c>
      <c r="I36" s="28" t="str">
        <f>'ฉบับที่ 1'!AI36</f>
        <v>0</v>
      </c>
      <c r="J36" s="28" t="str">
        <f t="shared" si="2"/>
        <v>เสี่ยง/มีปัญหา</v>
      </c>
      <c r="K36" s="28" t="str">
        <f>'ฉบับที่ 1'!AM36</f>
        <v>0</v>
      </c>
      <c r="L36" s="28" t="str">
        <f t="shared" si="3"/>
        <v>เสี่ยง/มีปัญหา</v>
      </c>
      <c r="M36" s="28" t="str">
        <f>'ฉบับที่ 1'!AQ36</f>
        <v>0</v>
      </c>
      <c r="N36" s="28" t="str">
        <f t="shared" si="4"/>
        <v>เสี่ยง/มีปัญหา</v>
      </c>
      <c r="O36" s="28" t="str">
        <f>'ฉบับที่ 1'!AS36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s="3" customFormat="1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28" t="str">
        <f t="shared" si="0"/>
        <v>-</v>
      </c>
      <c r="G37" s="28" t="str">
        <f>'ฉบับที่ 1'!AF37</f>
        <v>0</v>
      </c>
      <c r="H37" s="28" t="str">
        <f t="shared" si="1"/>
        <v>เสี่ยง/มีปัญหา</v>
      </c>
      <c r="I37" s="28" t="str">
        <f>'ฉบับที่ 1'!AI37</f>
        <v>0</v>
      </c>
      <c r="J37" s="28" t="str">
        <f t="shared" si="2"/>
        <v>เสี่ยง/มีปัญหา</v>
      </c>
      <c r="K37" s="28" t="str">
        <f>'ฉบับที่ 1'!AM37</f>
        <v>0</v>
      </c>
      <c r="L37" s="28" t="str">
        <f t="shared" si="3"/>
        <v>เสี่ยง/มีปัญหา</v>
      </c>
      <c r="M37" s="28" t="str">
        <f>'ฉบับที่ 1'!AQ37</f>
        <v>0</v>
      </c>
      <c r="N37" s="28" t="str">
        <f t="shared" si="4"/>
        <v>เสี่ยง/มีปัญหา</v>
      </c>
      <c r="O37" s="28" t="str">
        <f>'ฉบับที่ 1'!AS37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s="3" customFormat="1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1'!AF38</f>
        <v>0</v>
      </c>
      <c r="H38" s="28" t="str">
        <f t="shared" si="1"/>
        <v>เสี่ยง/มีปัญหา</v>
      </c>
      <c r="I38" s="28" t="str">
        <f>'ฉบับที่ 1'!AI38</f>
        <v>0</v>
      </c>
      <c r="J38" s="28" t="str">
        <f t="shared" si="2"/>
        <v>เสี่ยง/มีปัญหา</v>
      </c>
      <c r="K38" s="28" t="str">
        <f>'ฉบับที่ 1'!AM38</f>
        <v>0</v>
      </c>
      <c r="L38" s="28" t="str">
        <f t="shared" si="3"/>
        <v>เสี่ยง/มีปัญหา</v>
      </c>
      <c r="M38" s="28" t="str">
        <f>'ฉบับที่ 1'!AQ38</f>
        <v>0</v>
      </c>
      <c r="N38" s="28" t="str">
        <f t="shared" si="4"/>
        <v>เสี่ยง/มีปัญหา</v>
      </c>
      <c r="O38" s="28" t="str">
        <f>'ฉบับที่ 1'!AS38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s="3" customFormat="1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1'!AF39</f>
        <v>0</v>
      </c>
      <c r="H39" s="28" t="str">
        <f t="shared" si="1"/>
        <v>เสี่ยง/มีปัญหา</v>
      </c>
      <c r="I39" s="28" t="str">
        <f>'ฉบับที่ 1'!AI39</f>
        <v>0</v>
      </c>
      <c r="J39" s="28" t="str">
        <f t="shared" si="2"/>
        <v>เสี่ยง/มีปัญหา</v>
      </c>
      <c r="K39" s="28" t="str">
        <f>'ฉบับที่ 1'!AM39</f>
        <v>0</v>
      </c>
      <c r="L39" s="28" t="str">
        <f t="shared" si="3"/>
        <v>เสี่ยง/มีปัญหา</v>
      </c>
      <c r="M39" s="28" t="str">
        <f>'ฉบับที่ 1'!AQ39</f>
        <v>0</v>
      </c>
      <c r="N39" s="28" t="str">
        <f t="shared" si="4"/>
        <v>เสี่ยง/มีปัญหา</v>
      </c>
      <c r="O39" s="28" t="str">
        <f>'ฉบับที่ 1'!AS39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s="3" customFormat="1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1'!AF40</f>
        <v>0</v>
      </c>
      <c r="H40" s="28" t="str">
        <f t="shared" si="1"/>
        <v>เสี่ยง/มีปัญหา</v>
      </c>
      <c r="I40" s="28" t="str">
        <f>'ฉบับที่ 1'!AI40</f>
        <v>0</v>
      </c>
      <c r="J40" s="28" t="str">
        <f t="shared" si="2"/>
        <v>เสี่ยง/มีปัญหา</v>
      </c>
      <c r="K40" s="28" t="str">
        <f>'ฉบับที่ 1'!AM40</f>
        <v>0</v>
      </c>
      <c r="L40" s="28" t="str">
        <f t="shared" si="3"/>
        <v>เสี่ยง/มีปัญหา</v>
      </c>
      <c r="M40" s="28" t="str">
        <f>'ฉบับที่ 1'!AQ40</f>
        <v>0</v>
      </c>
      <c r="N40" s="28" t="str">
        <f t="shared" si="4"/>
        <v>เสี่ยง/มีปัญหา</v>
      </c>
      <c r="O40" s="28" t="str">
        <f>'ฉบับที่ 1'!AS40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s="3" customFormat="1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1'!AF41</f>
        <v>0</v>
      </c>
      <c r="H41" s="28" t="str">
        <f t="shared" si="1"/>
        <v>เสี่ยง/มีปัญหา</v>
      </c>
      <c r="I41" s="28" t="str">
        <f>'ฉบับที่ 1'!AI41</f>
        <v>0</v>
      </c>
      <c r="J41" s="28" t="str">
        <f t="shared" si="2"/>
        <v>เสี่ยง/มีปัญหา</v>
      </c>
      <c r="K41" s="28" t="str">
        <f>'ฉบับที่ 1'!AM41</f>
        <v>0</v>
      </c>
      <c r="L41" s="28" t="str">
        <f t="shared" si="3"/>
        <v>เสี่ยง/มีปัญหา</v>
      </c>
      <c r="M41" s="28" t="str">
        <f>'ฉบับที่ 1'!AQ41</f>
        <v>0</v>
      </c>
      <c r="N41" s="28" t="str">
        <f t="shared" si="4"/>
        <v>เสี่ยง/มีปัญหา</v>
      </c>
      <c r="O41" s="28" t="str">
        <f>'ฉบับที่ 1'!AS41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s="3" customFormat="1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1'!AF42</f>
        <v>0</v>
      </c>
      <c r="H42" s="28" t="str">
        <f t="shared" si="1"/>
        <v>เสี่ยง/มีปัญหา</v>
      </c>
      <c r="I42" s="28" t="str">
        <f>'ฉบับที่ 1'!AI42</f>
        <v>0</v>
      </c>
      <c r="J42" s="28" t="str">
        <f t="shared" si="2"/>
        <v>เสี่ยง/มีปัญหา</v>
      </c>
      <c r="K42" s="28" t="str">
        <f>'ฉบับที่ 1'!AM42</f>
        <v>0</v>
      </c>
      <c r="L42" s="28" t="str">
        <f t="shared" si="3"/>
        <v>เสี่ยง/มีปัญหา</v>
      </c>
      <c r="M42" s="28" t="str">
        <f>'ฉบับที่ 1'!AQ42</f>
        <v>0</v>
      </c>
      <c r="N42" s="28" t="str">
        <f t="shared" si="4"/>
        <v>เสี่ยง/มีปัญหา</v>
      </c>
      <c r="O42" s="28" t="str">
        <f>'ฉบับที่ 1'!AS42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s="3" customFormat="1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1'!AF43</f>
        <v>0</v>
      </c>
      <c r="H43" s="28" t="str">
        <f t="shared" si="1"/>
        <v>เสี่ยง/มีปัญหา</v>
      </c>
      <c r="I43" s="28" t="str">
        <f>'ฉบับที่ 1'!AI43</f>
        <v>0</v>
      </c>
      <c r="J43" s="28" t="str">
        <f t="shared" si="2"/>
        <v>เสี่ยง/มีปัญหา</v>
      </c>
      <c r="K43" s="28" t="str">
        <f>'ฉบับที่ 1'!AM43</f>
        <v>0</v>
      </c>
      <c r="L43" s="28" t="str">
        <f t="shared" si="3"/>
        <v>เสี่ยง/มีปัญหา</v>
      </c>
      <c r="M43" s="28" t="str">
        <f>'ฉบับที่ 1'!AQ43</f>
        <v>0</v>
      </c>
      <c r="N43" s="28" t="str">
        <f t="shared" si="4"/>
        <v>เสี่ยง/มีปัญหา</v>
      </c>
      <c r="O43" s="28" t="str">
        <f>'ฉบับที่ 1'!AS43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s="3" customFormat="1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1'!AF44</f>
        <v>0</v>
      </c>
      <c r="H44" s="28" t="str">
        <f t="shared" si="1"/>
        <v>เสี่ยง/มีปัญหา</v>
      </c>
      <c r="I44" s="28" t="str">
        <f>'ฉบับที่ 1'!AI44</f>
        <v>0</v>
      </c>
      <c r="J44" s="28" t="str">
        <f t="shared" si="2"/>
        <v>เสี่ยง/มีปัญหา</v>
      </c>
      <c r="K44" s="28" t="str">
        <f>'ฉบับที่ 1'!AM44</f>
        <v>0</v>
      </c>
      <c r="L44" s="28" t="str">
        <f t="shared" si="3"/>
        <v>เสี่ยง/มีปัญหา</v>
      </c>
      <c r="M44" s="28" t="str">
        <f>'ฉบับที่ 1'!AQ44</f>
        <v>0</v>
      </c>
      <c r="N44" s="28" t="str">
        <f t="shared" si="4"/>
        <v>เสี่ยง/มีปัญหา</v>
      </c>
      <c r="O44" s="28" t="str">
        <f>'ฉบับที่ 1'!AS44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1'!AF45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1'!AI45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1'!AM45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1'!AQ45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1'!AS45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1'!AF46</f>
        <v>0</v>
      </c>
      <c r="H46" s="28" t="str">
        <f t="shared" si="10"/>
        <v>เสี่ยง/มีปัญหา</v>
      </c>
      <c r="I46" s="28" t="str">
        <f>'ฉบับที่ 1'!AI46</f>
        <v>0</v>
      </c>
      <c r="J46" s="28" t="str">
        <f t="shared" si="11"/>
        <v>เสี่ยง/มีปัญหา</v>
      </c>
      <c r="K46" s="28" t="str">
        <f>'ฉบับที่ 1'!AM46</f>
        <v>0</v>
      </c>
      <c r="L46" s="28" t="str">
        <f t="shared" si="12"/>
        <v>เสี่ยง/มีปัญหา</v>
      </c>
      <c r="M46" s="28" t="str">
        <f>'ฉบับที่ 1'!AQ46</f>
        <v>0</v>
      </c>
      <c r="N46" s="28" t="str">
        <f t="shared" si="13"/>
        <v>เสี่ยง/มีปัญหา</v>
      </c>
      <c r="O46" s="28" t="str">
        <f>'ฉบับที่ 1'!AS46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1'!AF47</f>
        <v>0</v>
      </c>
      <c r="H47" s="28" t="str">
        <f t="shared" si="10"/>
        <v>เสี่ยง/มีปัญหา</v>
      </c>
      <c r="I47" s="28" t="str">
        <f>'ฉบับที่ 1'!AI47</f>
        <v>0</v>
      </c>
      <c r="J47" s="28" t="str">
        <f t="shared" si="11"/>
        <v>เสี่ยง/มีปัญหา</v>
      </c>
      <c r="K47" s="28" t="str">
        <f>'ฉบับที่ 1'!AM47</f>
        <v>0</v>
      </c>
      <c r="L47" s="28" t="str">
        <f t="shared" si="12"/>
        <v>เสี่ยง/มีปัญหา</v>
      </c>
      <c r="M47" s="28" t="str">
        <f>'ฉบับที่ 1'!AQ47</f>
        <v>0</v>
      </c>
      <c r="N47" s="28" t="str">
        <f t="shared" si="13"/>
        <v>เสี่ยง/มีปัญหา</v>
      </c>
      <c r="O47" s="28" t="str">
        <f>'ฉบับที่ 1'!AS47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1'!AF48</f>
        <v>0</v>
      </c>
      <c r="H48" s="28" t="str">
        <f t="shared" si="10"/>
        <v>เสี่ยง/มีปัญหา</v>
      </c>
      <c r="I48" s="28" t="str">
        <f>'ฉบับที่ 1'!AI48</f>
        <v>0</v>
      </c>
      <c r="J48" s="28" t="str">
        <f t="shared" si="11"/>
        <v>เสี่ยง/มีปัญหา</v>
      </c>
      <c r="K48" s="28" t="str">
        <f>'ฉบับที่ 1'!AM48</f>
        <v>0</v>
      </c>
      <c r="L48" s="28" t="str">
        <f t="shared" si="12"/>
        <v>เสี่ยง/มีปัญหา</v>
      </c>
      <c r="M48" s="28" t="str">
        <f>'ฉบับที่ 1'!AQ48</f>
        <v>0</v>
      </c>
      <c r="N48" s="28" t="str">
        <f t="shared" si="13"/>
        <v>เสี่ยง/มีปัญหา</v>
      </c>
      <c r="O48" s="28" t="str">
        <f>'ฉบับที่ 1'!AS48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1'!AF49</f>
        <v>0</v>
      </c>
      <c r="H49" s="28" t="str">
        <f t="shared" si="10"/>
        <v>เสี่ยง/มีปัญหา</v>
      </c>
      <c r="I49" s="28" t="str">
        <f>'ฉบับที่ 1'!AI49</f>
        <v>0</v>
      </c>
      <c r="J49" s="28" t="str">
        <f t="shared" si="11"/>
        <v>เสี่ยง/มีปัญหา</v>
      </c>
      <c r="K49" s="28" t="str">
        <f>'ฉบับที่ 1'!AM49</f>
        <v>0</v>
      </c>
      <c r="L49" s="28" t="str">
        <f t="shared" si="12"/>
        <v>เสี่ยง/มีปัญหา</v>
      </c>
      <c r="M49" s="28" t="str">
        <f>'ฉบับที่ 1'!AQ49</f>
        <v>0</v>
      </c>
      <c r="N49" s="28" t="str">
        <f t="shared" si="13"/>
        <v>เสี่ยง/มีปัญหา</v>
      </c>
      <c r="O49" s="28" t="str">
        <f>'ฉบับที่ 1'!AS49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1'!AF50</f>
        <v>0</v>
      </c>
      <c r="H50" s="28" t="str">
        <f t="shared" si="10"/>
        <v>เสี่ยง/มีปัญหา</v>
      </c>
      <c r="I50" s="28" t="str">
        <f>'ฉบับที่ 1'!AI50</f>
        <v>0</v>
      </c>
      <c r="J50" s="28" t="str">
        <f t="shared" si="11"/>
        <v>เสี่ยง/มีปัญหา</v>
      </c>
      <c r="K50" s="28" t="str">
        <f>'ฉบับที่ 1'!AM50</f>
        <v>0</v>
      </c>
      <c r="L50" s="28" t="str">
        <f t="shared" si="12"/>
        <v>เสี่ยง/มีปัญหา</v>
      </c>
      <c r="M50" s="28" t="str">
        <f>'ฉบับที่ 1'!AQ50</f>
        <v>0</v>
      </c>
      <c r="N50" s="28" t="str">
        <f t="shared" si="13"/>
        <v>เสี่ยง/มีปัญหา</v>
      </c>
      <c r="O50" s="28" t="str">
        <f>'ฉบับที่ 1'!AS50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1'!AF51</f>
        <v>0</v>
      </c>
      <c r="H51" s="28" t="str">
        <f t="shared" si="10"/>
        <v>เสี่ยง/มีปัญหา</v>
      </c>
      <c r="I51" s="28" t="str">
        <f>'ฉบับที่ 1'!AI51</f>
        <v>0</v>
      </c>
      <c r="J51" s="28" t="str">
        <f t="shared" si="11"/>
        <v>เสี่ยง/มีปัญหา</v>
      </c>
      <c r="K51" s="28" t="str">
        <f>'ฉบับที่ 1'!AM51</f>
        <v>0</v>
      </c>
      <c r="L51" s="28" t="str">
        <f t="shared" si="12"/>
        <v>เสี่ยง/มีปัญหา</v>
      </c>
      <c r="M51" s="28" t="str">
        <f>'ฉบับที่ 1'!AQ51</f>
        <v>0</v>
      </c>
      <c r="N51" s="28" t="str">
        <f t="shared" si="13"/>
        <v>เสี่ยง/มีปัญหา</v>
      </c>
      <c r="O51" s="28" t="str">
        <f>'ฉบับที่ 1'!AS51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1'!AF52</f>
        <v>0</v>
      </c>
      <c r="H52" s="28" t="str">
        <f t="shared" si="10"/>
        <v>เสี่ยง/มีปัญหา</v>
      </c>
      <c r="I52" s="28" t="str">
        <f>'ฉบับที่ 1'!AI52</f>
        <v>0</v>
      </c>
      <c r="J52" s="28" t="str">
        <f t="shared" si="11"/>
        <v>เสี่ยง/มีปัญหา</v>
      </c>
      <c r="K52" s="28" t="str">
        <f>'ฉบับที่ 1'!AM52</f>
        <v>0</v>
      </c>
      <c r="L52" s="28" t="str">
        <f t="shared" si="12"/>
        <v>เสี่ยง/มีปัญหา</v>
      </c>
      <c r="M52" s="28" t="str">
        <f>'ฉบับที่ 1'!AQ52</f>
        <v>0</v>
      </c>
      <c r="N52" s="28" t="str">
        <f t="shared" si="13"/>
        <v>เสี่ยง/มีปัญหา</v>
      </c>
      <c r="O52" s="28" t="str">
        <f>'ฉบับที่ 1'!AS52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1'!AF53</f>
        <v>0</v>
      </c>
      <c r="H53" s="28" t="str">
        <f t="shared" si="10"/>
        <v>เสี่ยง/มีปัญหา</v>
      </c>
      <c r="I53" s="28" t="str">
        <f>'ฉบับที่ 1'!AI53</f>
        <v>0</v>
      </c>
      <c r="J53" s="28" t="str">
        <f t="shared" si="11"/>
        <v>เสี่ยง/มีปัญหา</v>
      </c>
      <c r="K53" s="28" t="str">
        <f>'ฉบับที่ 1'!AM53</f>
        <v>0</v>
      </c>
      <c r="L53" s="28" t="str">
        <f t="shared" si="12"/>
        <v>เสี่ยง/มีปัญหา</v>
      </c>
      <c r="M53" s="28" t="str">
        <f>'ฉบับที่ 1'!AQ53</f>
        <v>0</v>
      </c>
      <c r="N53" s="28" t="str">
        <f t="shared" si="13"/>
        <v>เสี่ยง/มีปัญหา</v>
      </c>
      <c r="O53" s="28" t="str">
        <f>'ฉบับที่ 1'!AS53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31" sqref="S31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13.57421875" style="7" customWidth="1"/>
    <col min="17" max="17" width="5.00390625" style="7" hidden="1" customWidth="1"/>
    <col min="18" max="18" width="4.003906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44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6/11</v>
      </c>
      <c r="C4" s="36" t="str">
        <f>'ฉบับที่ 1'!C4</f>
        <v>40331</v>
      </c>
      <c r="D4" s="37" t="str">
        <f>'ฉบับที่ 1'!D4</f>
        <v>นาย ทัตพงศ์  เอี๊ยะแหวด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2'!AF4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2'!AI4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2'!AM4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2'!AQ4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2'!AS4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6/11</v>
      </c>
      <c r="C5" s="36" t="str">
        <f>'ฉบับที่ 1'!C5</f>
        <v>40337</v>
      </c>
      <c r="D5" s="37" t="str">
        <f>'ฉบับที่ 1'!D5</f>
        <v>นาย นฤเบศ  คนบุญ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2'!AF5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2'!AI5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2'!AM5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2'!AQ5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2'!AS5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6/11</v>
      </c>
      <c r="C6" s="36" t="str">
        <f>'ฉบับที่ 1'!C6</f>
        <v>40376</v>
      </c>
      <c r="D6" s="37" t="str">
        <f>'ฉบับที่ 1'!D6</f>
        <v>นาย กิตตินันท์  เทียบเพชร</v>
      </c>
      <c r="E6" s="35">
        <f>'ฉบับที่ 1'!E6</f>
        <v>1</v>
      </c>
      <c r="F6" s="28" t="str">
        <f t="shared" si="0"/>
        <v>ชาย</v>
      </c>
      <c r="G6" s="28" t="str">
        <f>'ฉบับที่ 2'!AF6</f>
        <v>0</v>
      </c>
      <c r="H6" s="28" t="str">
        <f t="shared" si="1"/>
        <v>เสี่ยง/มีปัญหา</v>
      </c>
      <c r="I6" s="28" t="str">
        <f>'ฉบับที่ 2'!AI6</f>
        <v>0</v>
      </c>
      <c r="J6" s="28" t="str">
        <f t="shared" si="2"/>
        <v>เสี่ยง/มีปัญหา</v>
      </c>
      <c r="K6" s="28" t="str">
        <f>'ฉบับที่ 2'!AM6</f>
        <v>0</v>
      </c>
      <c r="L6" s="28" t="str">
        <f t="shared" si="3"/>
        <v>เสี่ยง/มีปัญหา</v>
      </c>
      <c r="M6" s="28" t="str">
        <f>'ฉบับที่ 2'!AQ6</f>
        <v>0</v>
      </c>
      <c r="N6" s="28" t="str">
        <f t="shared" si="4"/>
        <v>เสี่ยง/มีปัญหา</v>
      </c>
      <c r="O6" s="28" t="str">
        <f>'ฉบับที่ 2'!AS6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6/11</v>
      </c>
      <c r="C7" s="36">
        <f>'ฉบับที่ 1'!C7</f>
        <v>40430</v>
      </c>
      <c r="D7" s="37" t="str">
        <f>'ฉบับที่ 1'!D7</f>
        <v>นาย ชลันธร  หาญกลาง</v>
      </c>
      <c r="E7" s="35">
        <f>'ฉบับที่ 1'!E7</f>
        <v>1</v>
      </c>
      <c r="F7" s="28" t="str">
        <f t="shared" si="0"/>
        <v>ชาย</v>
      </c>
      <c r="G7" s="28" t="str">
        <f>'ฉบับที่ 2'!AF7</f>
        <v>0</v>
      </c>
      <c r="H7" s="28" t="str">
        <f t="shared" si="1"/>
        <v>เสี่ยง/มีปัญหา</v>
      </c>
      <c r="I7" s="28" t="str">
        <f>'ฉบับที่ 2'!AI7</f>
        <v>0</v>
      </c>
      <c r="J7" s="28" t="str">
        <f t="shared" si="2"/>
        <v>เสี่ยง/มีปัญหา</v>
      </c>
      <c r="K7" s="28" t="str">
        <f>'ฉบับที่ 2'!AM7</f>
        <v>0</v>
      </c>
      <c r="L7" s="28" t="str">
        <f t="shared" si="3"/>
        <v>เสี่ยง/มีปัญหา</v>
      </c>
      <c r="M7" s="28" t="str">
        <f>'ฉบับที่ 2'!AQ7</f>
        <v>0</v>
      </c>
      <c r="N7" s="28" t="str">
        <f t="shared" si="4"/>
        <v>เสี่ยง/มีปัญหา</v>
      </c>
      <c r="O7" s="28" t="str">
        <f>'ฉบับที่ 2'!AS7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6/11</v>
      </c>
      <c r="C8" s="36" t="str">
        <f>'ฉบับที่ 1'!C8</f>
        <v>40436</v>
      </c>
      <c r="D8" s="37" t="str">
        <f>'ฉบับที่ 1'!D8</f>
        <v>นาย ธนชัย  นาหนองขาม</v>
      </c>
      <c r="E8" s="35">
        <f>'ฉบับที่ 1'!E8</f>
        <v>1</v>
      </c>
      <c r="F8" s="28" t="str">
        <f t="shared" si="0"/>
        <v>ชาย</v>
      </c>
      <c r="G8" s="28" t="str">
        <f>'ฉบับที่ 2'!AF8</f>
        <v>0</v>
      </c>
      <c r="H8" s="28" t="str">
        <f t="shared" si="1"/>
        <v>เสี่ยง/มีปัญหา</v>
      </c>
      <c r="I8" s="28" t="str">
        <f>'ฉบับที่ 2'!AI8</f>
        <v>0</v>
      </c>
      <c r="J8" s="28" t="str">
        <f t="shared" si="2"/>
        <v>เสี่ยง/มีปัญหา</v>
      </c>
      <c r="K8" s="28" t="str">
        <f>'ฉบับที่ 2'!AM8</f>
        <v>0</v>
      </c>
      <c r="L8" s="28" t="str">
        <f t="shared" si="3"/>
        <v>เสี่ยง/มีปัญหา</v>
      </c>
      <c r="M8" s="28" t="str">
        <f>'ฉบับที่ 2'!AQ8</f>
        <v>0</v>
      </c>
      <c r="N8" s="28" t="str">
        <f t="shared" si="4"/>
        <v>เสี่ยง/มีปัญหา</v>
      </c>
      <c r="O8" s="28" t="str">
        <f>'ฉบับที่ 2'!AS8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6/11</v>
      </c>
      <c r="C9" s="36" t="str">
        <f>'ฉบับที่ 1'!C9</f>
        <v>40438</v>
      </c>
      <c r="D9" s="37" t="str">
        <f>'ฉบับที่ 1'!D9</f>
        <v>นาย พีรพล  เพชรสมบัติ</v>
      </c>
      <c r="E9" s="35">
        <f>'ฉบับที่ 1'!E9</f>
        <v>1</v>
      </c>
      <c r="F9" s="28" t="str">
        <f t="shared" si="0"/>
        <v>ชาย</v>
      </c>
      <c r="G9" s="28" t="str">
        <f>'ฉบับที่ 2'!AF9</f>
        <v>0</v>
      </c>
      <c r="H9" s="28" t="str">
        <f t="shared" si="1"/>
        <v>เสี่ยง/มีปัญหา</v>
      </c>
      <c r="I9" s="28" t="str">
        <f>'ฉบับที่ 2'!AI9</f>
        <v>0</v>
      </c>
      <c r="J9" s="28" t="str">
        <f t="shared" si="2"/>
        <v>เสี่ยง/มีปัญหา</v>
      </c>
      <c r="K9" s="28" t="str">
        <f>'ฉบับที่ 2'!AM9</f>
        <v>0</v>
      </c>
      <c r="L9" s="28" t="str">
        <f t="shared" si="3"/>
        <v>เสี่ยง/มีปัญหา</v>
      </c>
      <c r="M9" s="28" t="str">
        <f>'ฉบับที่ 2'!AQ9</f>
        <v>0</v>
      </c>
      <c r="N9" s="28" t="str">
        <f t="shared" si="4"/>
        <v>เสี่ยง/มีปัญหา</v>
      </c>
      <c r="O9" s="28" t="str">
        <f>'ฉบับที่ 2'!AS9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6/11</v>
      </c>
      <c r="C10" s="36" t="str">
        <f>'ฉบับที่ 1'!C10</f>
        <v>40480</v>
      </c>
      <c r="D10" s="37" t="str">
        <f>'ฉบับที่ 1'!D10</f>
        <v>นาย ธีรภัทร์  ยอนถวิล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2'!AF10</f>
        <v>0</v>
      </c>
      <c r="H10" s="28" t="str">
        <f t="shared" si="1"/>
        <v>เสี่ยง/มีปัญหา</v>
      </c>
      <c r="I10" s="28" t="str">
        <f>'ฉบับที่ 2'!AI10</f>
        <v>0</v>
      </c>
      <c r="J10" s="28" t="str">
        <f t="shared" si="2"/>
        <v>เสี่ยง/มีปัญหา</v>
      </c>
      <c r="K10" s="28" t="str">
        <f>'ฉบับที่ 2'!AM10</f>
        <v>0</v>
      </c>
      <c r="L10" s="28" t="str">
        <f t="shared" si="3"/>
        <v>เสี่ยง/มีปัญหา</v>
      </c>
      <c r="M10" s="28" t="str">
        <f>'ฉบับที่ 2'!AQ10</f>
        <v>0</v>
      </c>
      <c r="N10" s="28" t="str">
        <f t="shared" si="4"/>
        <v>เสี่ยง/มีปัญหา</v>
      </c>
      <c r="O10" s="28" t="str">
        <f>'ฉบับที่ 2'!AS10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6/11</v>
      </c>
      <c r="C11" s="36" t="str">
        <f>'ฉบับที่ 1'!C11</f>
        <v>40487</v>
      </c>
      <c r="D11" s="37" t="str">
        <f>'ฉบับที่ 1'!D11</f>
        <v>นาย สุรพัฒน์  ตราชื่นต้อง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2'!AF11</f>
        <v>0</v>
      </c>
      <c r="H11" s="28" t="str">
        <f t="shared" si="1"/>
        <v>เสี่ยง/มีปัญหา</v>
      </c>
      <c r="I11" s="28" t="str">
        <f>'ฉบับที่ 2'!AI11</f>
        <v>0</v>
      </c>
      <c r="J11" s="28" t="str">
        <f t="shared" si="2"/>
        <v>เสี่ยง/มีปัญหา</v>
      </c>
      <c r="K11" s="28" t="str">
        <f>'ฉบับที่ 2'!AM11</f>
        <v>0</v>
      </c>
      <c r="L11" s="28" t="str">
        <f t="shared" si="3"/>
        <v>เสี่ยง/มีปัญหา</v>
      </c>
      <c r="M11" s="28" t="str">
        <f>'ฉบับที่ 2'!AQ11</f>
        <v>0</v>
      </c>
      <c r="N11" s="28" t="str">
        <f t="shared" si="4"/>
        <v>เสี่ยง/มีปัญหา</v>
      </c>
      <c r="O11" s="28" t="str">
        <f>'ฉบับที่ 2'!AS11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6/11</v>
      </c>
      <c r="C12" s="36" t="str">
        <f>'ฉบับที่ 1'!C12</f>
        <v>40494</v>
      </c>
      <c r="D12" s="37" t="str">
        <f>'ฉบับที่ 1'!D12</f>
        <v>นาย อรรถพล  โพธิชาราช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2'!AF12</f>
        <v>0</v>
      </c>
      <c r="H12" s="28" t="str">
        <f t="shared" si="1"/>
        <v>เสี่ยง/มีปัญหา</v>
      </c>
      <c r="I12" s="28" t="str">
        <f>'ฉบับที่ 2'!AI12</f>
        <v>0</v>
      </c>
      <c r="J12" s="28" t="str">
        <f t="shared" si="2"/>
        <v>เสี่ยง/มีปัญหา</v>
      </c>
      <c r="K12" s="28" t="str">
        <f>'ฉบับที่ 2'!AM12</f>
        <v>0</v>
      </c>
      <c r="L12" s="28" t="str">
        <f t="shared" si="3"/>
        <v>เสี่ยง/มีปัญหา</v>
      </c>
      <c r="M12" s="28" t="str">
        <f>'ฉบับที่ 2'!AQ12</f>
        <v>0</v>
      </c>
      <c r="N12" s="28" t="str">
        <f t="shared" si="4"/>
        <v>เสี่ยง/มีปัญหา</v>
      </c>
      <c r="O12" s="28" t="str">
        <f>'ฉบับที่ 2'!AS12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6/11</v>
      </c>
      <c r="C13" s="36" t="str">
        <f>'ฉบับที่ 1'!C13</f>
        <v>40578</v>
      </c>
      <c r="D13" s="37" t="str">
        <f>'ฉบับที่ 1'!D13</f>
        <v>นาย ดนุวัตร  สังฆวาที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2'!AF13</f>
        <v>0</v>
      </c>
      <c r="H13" s="28" t="str">
        <f t="shared" si="1"/>
        <v>เสี่ยง/มีปัญหา</v>
      </c>
      <c r="I13" s="28" t="str">
        <f>'ฉบับที่ 2'!AI13</f>
        <v>0</v>
      </c>
      <c r="J13" s="28" t="str">
        <f t="shared" si="2"/>
        <v>เสี่ยง/มีปัญหา</v>
      </c>
      <c r="K13" s="28" t="str">
        <f>'ฉบับที่ 2'!AM13</f>
        <v>0</v>
      </c>
      <c r="L13" s="28" t="str">
        <f t="shared" si="3"/>
        <v>เสี่ยง/มีปัญหา</v>
      </c>
      <c r="M13" s="28" t="str">
        <f>'ฉบับที่ 2'!AQ13</f>
        <v>0</v>
      </c>
      <c r="N13" s="28" t="str">
        <f t="shared" si="4"/>
        <v>เสี่ยง/มีปัญหา</v>
      </c>
      <c r="O13" s="28" t="str">
        <f>'ฉบับที่ 2'!AS13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6/11</v>
      </c>
      <c r="C14" s="36" t="str">
        <f>'ฉบับที่ 1'!C14</f>
        <v>40584</v>
      </c>
      <c r="D14" s="37" t="str">
        <f>'ฉบับที่ 1'!D14</f>
        <v>นาย นันทวุฒิ  ไชยชนะ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2'!AF14</f>
        <v>0</v>
      </c>
      <c r="H14" s="28" t="str">
        <f t="shared" si="1"/>
        <v>เสี่ยง/มีปัญหา</v>
      </c>
      <c r="I14" s="28" t="str">
        <f>'ฉบับที่ 2'!AI14</f>
        <v>0</v>
      </c>
      <c r="J14" s="28" t="str">
        <f t="shared" si="2"/>
        <v>เสี่ยง/มีปัญหา</v>
      </c>
      <c r="K14" s="28" t="str">
        <f>'ฉบับที่ 2'!AM14</f>
        <v>0</v>
      </c>
      <c r="L14" s="28" t="str">
        <f t="shared" si="3"/>
        <v>เสี่ยง/มีปัญหา</v>
      </c>
      <c r="M14" s="28" t="str">
        <f>'ฉบับที่ 2'!AQ14</f>
        <v>0</v>
      </c>
      <c r="N14" s="28" t="str">
        <f t="shared" si="4"/>
        <v>เสี่ยง/มีปัญหา</v>
      </c>
      <c r="O14" s="28" t="str">
        <f>'ฉบับที่ 2'!AS14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6/11</v>
      </c>
      <c r="C15" s="36" t="str">
        <f>'ฉบับที่ 1'!C15</f>
        <v>40631</v>
      </c>
      <c r="D15" s="37" t="str">
        <f>'ฉบับที่ 1'!D15</f>
        <v>นาย ณัฐวัฒน์  ขำวงค์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2'!AF15</f>
        <v>0</v>
      </c>
      <c r="H15" s="28" t="str">
        <f t="shared" si="1"/>
        <v>เสี่ยง/มีปัญหา</v>
      </c>
      <c r="I15" s="28" t="str">
        <f>'ฉบับที่ 2'!AI15</f>
        <v>0</v>
      </c>
      <c r="J15" s="28" t="str">
        <f t="shared" si="2"/>
        <v>เสี่ยง/มีปัญหา</v>
      </c>
      <c r="K15" s="28" t="str">
        <f>'ฉบับที่ 2'!AM15</f>
        <v>0</v>
      </c>
      <c r="L15" s="28" t="str">
        <f t="shared" si="3"/>
        <v>เสี่ยง/มีปัญหา</v>
      </c>
      <c r="M15" s="28" t="str">
        <f>'ฉบับที่ 2'!AQ15</f>
        <v>0</v>
      </c>
      <c r="N15" s="28" t="str">
        <f t="shared" si="4"/>
        <v>เสี่ยง/มีปัญหา</v>
      </c>
      <c r="O15" s="28" t="str">
        <f>'ฉบับที่ 2'!AS15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6/11</v>
      </c>
      <c r="C16" s="36" t="str">
        <f>'ฉบับที่ 1'!C16</f>
        <v>40681</v>
      </c>
      <c r="D16" s="37" t="str">
        <f>'ฉบับที่ 1'!D16</f>
        <v>นาย พีระชัย  ประสพทอง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2'!AF16</f>
        <v>0</v>
      </c>
      <c r="H16" s="28" t="str">
        <f t="shared" si="1"/>
        <v>เสี่ยง/มีปัญหา</v>
      </c>
      <c r="I16" s="28" t="str">
        <f>'ฉบับที่ 2'!AI16</f>
        <v>0</v>
      </c>
      <c r="J16" s="28" t="str">
        <f t="shared" si="2"/>
        <v>เสี่ยง/มีปัญหา</v>
      </c>
      <c r="K16" s="28" t="str">
        <f>'ฉบับที่ 2'!AM16</f>
        <v>0</v>
      </c>
      <c r="L16" s="28" t="str">
        <f t="shared" si="3"/>
        <v>เสี่ยง/มีปัญหา</v>
      </c>
      <c r="M16" s="28" t="str">
        <f>'ฉบับที่ 2'!AQ16</f>
        <v>0</v>
      </c>
      <c r="N16" s="28" t="str">
        <f t="shared" si="4"/>
        <v>เสี่ยง/มีปัญหา</v>
      </c>
      <c r="O16" s="28" t="str">
        <f>'ฉบับที่ 2'!AS16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6/11</v>
      </c>
      <c r="C17" s="36" t="str">
        <f>'ฉบับที่ 1'!C17</f>
        <v>40837</v>
      </c>
      <c r="D17" s="37" t="str">
        <f>'ฉบับที่ 1'!D17</f>
        <v>นาย สุทธิพจน์  ทองปาน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2'!AF17</f>
        <v>0</v>
      </c>
      <c r="H17" s="28" t="str">
        <f t="shared" si="1"/>
        <v>เสี่ยง/มีปัญหา</v>
      </c>
      <c r="I17" s="28" t="str">
        <f>'ฉบับที่ 2'!AI17</f>
        <v>0</v>
      </c>
      <c r="J17" s="28" t="str">
        <f t="shared" si="2"/>
        <v>เสี่ยง/มีปัญหา</v>
      </c>
      <c r="K17" s="28" t="str">
        <f>'ฉบับที่ 2'!AM17</f>
        <v>0</v>
      </c>
      <c r="L17" s="28" t="str">
        <f t="shared" si="3"/>
        <v>เสี่ยง/มีปัญหา</v>
      </c>
      <c r="M17" s="28" t="str">
        <f>'ฉบับที่ 2'!AQ17</f>
        <v>0</v>
      </c>
      <c r="N17" s="28" t="str">
        <f t="shared" si="4"/>
        <v>เสี่ยง/มีปัญหา</v>
      </c>
      <c r="O17" s="28" t="str">
        <f>'ฉบับที่ 2'!AS17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6/11</v>
      </c>
      <c r="C18" s="36" t="str">
        <f>'ฉบับที่ 1'!C18</f>
        <v>40841</v>
      </c>
      <c r="D18" s="37" t="str">
        <f>'ฉบับที่ 1'!D18</f>
        <v>นาย อัครเดช  สิงห์ธวัช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2'!AF18</f>
        <v>0</v>
      </c>
      <c r="H18" s="28" t="str">
        <f t="shared" si="1"/>
        <v>เสี่ยง/มีปัญหา</v>
      </c>
      <c r="I18" s="28" t="str">
        <f>'ฉบับที่ 2'!AI18</f>
        <v>0</v>
      </c>
      <c r="J18" s="28" t="str">
        <f t="shared" si="2"/>
        <v>เสี่ยง/มีปัญหา</v>
      </c>
      <c r="K18" s="28" t="str">
        <f>'ฉบับที่ 2'!AM18</f>
        <v>0</v>
      </c>
      <c r="L18" s="28" t="str">
        <f t="shared" si="3"/>
        <v>เสี่ยง/มีปัญหา</v>
      </c>
      <c r="M18" s="28" t="str">
        <f>'ฉบับที่ 2'!AQ18</f>
        <v>0</v>
      </c>
      <c r="N18" s="28" t="str">
        <f t="shared" si="4"/>
        <v>เสี่ยง/มีปัญหา</v>
      </c>
      <c r="O18" s="28" t="str">
        <f>'ฉบับที่ 2'!AS18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6/11</v>
      </c>
      <c r="C19" s="36" t="str">
        <f>'ฉบับที่ 1'!C19</f>
        <v>42790</v>
      </c>
      <c r="D19" s="37" t="str">
        <f>'ฉบับที่ 1'!D19</f>
        <v>นาย โชคอนันต์  บุญประสิทธิ์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2'!AF19</f>
        <v>0</v>
      </c>
      <c r="H19" s="28" t="str">
        <f t="shared" si="1"/>
        <v>เสี่ยง/มีปัญหา</v>
      </c>
      <c r="I19" s="28" t="str">
        <f>'ฉบับที่ 2'!AI19</f>
        <v>0</v>
      </c>
      <c r="J19" s="28" t="str">
        <f t="shared" si="2"/>
        <v>เสี่ยง/มีปัญหา</v>
      </c>
      <c r="K19" s="28" t="str">
        <f>'ฉบับที่ 2'!AM19</f>
        <v>0</v>
      </c>
      <c r="L19" s="28" t="str">
        <f t="shared" si="3"/>
        <v>เสี่ยง/มีปัญหา</v>
      </c>
      <c r="M19" s="28" t="str">
        <f>'ฉบับที่ 2'!AQ19</f>
        <v>0</v>
      </c>
      <c r="N19" s="28" t="str">
        <f t="shared" si="4"/>
        <v>เสี่ยง/มีปัญหา</v>
      </c>
      <c r="O19" s="28" t="str">
        <f>'ฉบับที่ 2'!AS19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6/11</v>
      </c>
      <c r="C20" s="36" t="str">
        <f>'ฉบับที่ 1'!C20</f>
        <v>40545</v>
      </c>
      <c r="D20" s="37" t="str">
        <f>'ฉบับที่ 1'!D20</f>
        <v>นางสาว กมลชนก  บุญรอด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2'!AF20</f>
        <v>0</v>
      </c>
      <c r="H20" s="28" t="str">
        <f t="shared" si="1"/>
        <v>เสี่ยง/มีปัญหา</v>
      </c>
      <c r="I20" s="28" t="str">
        <f>'ฉบับที่ 2'!AI20</f>
        <v>0</v>
      </c>
      <c r="J20" s="28" t="str">
        <f t="shared" si="2"/>
        <v>เสี่ยง/มีปัญหา</v>
      </c>
      <c r="K20" s="28" t="str">
        <f>'ฉบับที่ 2'!AM20</f>
        <v>0</v>
      </c>
      <c r="L20" s="28" t="str">
        <f t="shared" si="3"/>
        <v>เสี่ยง/มีปัญหา</v>
      </c>
      <c r="M20" s="28" t="str">
        <f>'ฉบับที่ 2'!AQ20</f>
        <v>0</v>
      </c>
      <c r="N20" s="28" t="str">
        <f t="shared" si="4"/>
        <v>เสี่ยง/มีปัญหา</v>
      </c>
      <c r="O20" s="28" t="str">
        <f>'ฉบับที่ 2'!AS20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8" customHeight="1">
      <c r="A21" s="32" t="s">
        <v>30</v>
      </c>
      <c r="B21" s="35" t="str">
        <f>'ฉบับที่ 1'!B21</f>
        <v>6/11</v>
      </c>
      <c r="C21" s="36" t="str">
        <f>'ฉบับที่ 1'!C21</f>
        <v>40556</v>
      </c>
      <c r="D21" s="37" t="str">
        <f>'ฉบับที่ 1'!D21</f>
        <v>นางสาว ณัฐมล  จิตรโคตร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2'!AF21</f>
        <v>0</v>
      </c>
      <c r="H21" s="28" t="str">
        <f t="shared" si="1"/>
        <v>เสี่ยง/มีปัญหา</v>
      </c>
      <c r="I21" s="28" t="str">
        <f>'ฉบับที่ 2'!AI21</f>
        <v>0</v>
      </c>
      <c r="J21" s="28" t="str">
        <f t="shared" si="2"/>
        <v>เสี่ยง/มีปัญหา</v>
      </c>
      <c r="K21" s="28" t="str">
        <f>'ฉบับที่ 2'!AM21</f>
        <v>0</v>
      </c>
      <c r="L21" s="28" t="str">
        <f t="shared" si="3"/>
        <v>เสี่ยง/มีปัญหา</v>
      </c>
      <c r="M21" s="28" t="str">
        <f>'ฉบับที่ 2'!AQ21</f>
        <v>0</v>
      </c>
      <c r="N21" s="28" t="str">
        <f t="shared" si="4"/>
        <v>เสี่ยง/มีปัญหา</v>
      </c>
      <c r="O21" s="28" t="str">
        <f>'ฉบับที่ 2'!AS21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8" customHeight="1">
      <c r="A22" s="32" t="s">
        <v>31</v>
      </c>
      <c r="B22" s="35" t="str">
        <f>'ฉบับที่ 1'!B22</f>
        <v>6/11</v>
      </c>
      <c r="C22" s="36" t="str">
        <f>'ฉบับที่ 1'!C22</f>
        <v>42792</v>
      </c>
      <c r="D22" s="37" t="str">
        <f>'ฉบับที่ 1'!D22</f>
        <v>นางสาว พรรณภัทร  ชาอินทร์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2'!AF22</f>
        <v>0</v>
      </c>
      <c r="H22" s="28" t="str">
        <f t="shared" si="1"/>
        <v>เสี่ยง/มีปัญหา</v>
      </c>
      <c r="I22" s="28" t="str">
        <f>'ฉบับที่ 2'!AI22</f>
        <v>0</v>
      </c>
      <c r="J22" s="28" t="str">
        <f t="shared" si="2"/>
        <v>เสี่ยง/มีปัญหา</v>
      </c>
      <c r="K22" s="28" t="str">
        <f>'ฉบับที่ 2'!AM22</f>
        <v>0</v>
      </c>
      <c r="L22" s="28" t="str">
        <f t="shared" si="3"/>
        <v>เสี่ยง/มีปัญหา</v>
      </c>
      <c r="M22" s="28" t="str">
        <f>'ฉบับที่ 2'!AQ22</f>
        <v>0</v>
      </c>
      <c r="N22" s="28" t="str">
        <f t="shared" si="4"/>
        <v>เสี่ยง/มีปัญหา</v>
      </c>
      <c r="O22" s="28" t="str">
        <f>'ฉบับที่ 2'!AS22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18" customHeight="1">
      <c r="A23" s="32" t="s">
        <v>56</v>
      </c>
      <c r="B23" s="35">
        <f>'ฉบับที่ 1'!B23</f>
        <v>0</v>
      </c>
      <c r="C23" s="36">
        <f>'ฉบับที่ 1'!C23</f>
        <v>0</v>
      </c>
      <c r="D23" s="37">
        <f>'ฉบับที่ 1'!D23</f>
        <v>0</v>
      </c>
      <c r="E23" s="35">
        <f>'ฉบับที่ 1'!E23</f>
        <v>0</v>
      </c>
      <c r="F23" s="28" t="str">
        <f t="shared" si="0"/>
        <v>-</v>
      </c>
      <c r="G23" s="28" t="str">
        <f>'ฉบับที่ 2'!AF23</f>
        <v>0</v>
      </c>
      <c r="H23" s="28" t="str">
        <f t="shared" si="1"/>
        <v>เสี่ยง/มีปัญหา</v>
      </c>
      <c r="I23" s="28" t="str">
        <f>'ฉบับที่ 2'!AI23</f>
        <v>0</v>
      </c>
      <c r="J23" s="28" t="str">
        <f t="shared" si="2"/>
        <v>เสี่ยง/มีปัญหา</v>
      </c>
      <c r="K23" s="28" t="str">
        <f>'ฉบับที่ 2'!AM23</f>
        <v>0</v>
      </c>
      <c r="L23" s="28" t="str">
        <f t="shared" si="3"/>
        <v>เสี่ยง/มีปัญหา</v>
      </c>
      <c r="M23" s="28" t="str">
        <f>'ฉบับที่ 2'!AQ23</f>
        <v>0</v>
      </c>
      <c r="N23" s="28" t="str">
        <f t="shared" si="4"/>
        <v>เสี่ยง/มีปัญหา</v>
      </c>
      <c r="O23" s="28" t="str">
        <f>'ฉบับที่ 2'!AS23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18" customHeight="1">
      <c r="A24" s="29" t="s">
        <v>57</v>
      </c>
      <c r="B24" s="35">
        <f>'ฉบับที่ 1'!B24</f>
        <v>0</v>
      </c>
      <c r="C24" s="36">
        <f>'ฉบับที่ 1'!C24</f>
        <v>0</v>
      </c>
      <c r="D24" s="37">
        <f>'ฉบับที่ 1'!D24</f>
        <v>0</v>
      </c>
      <c r="E24" s="35">
        <f>'ฉบับที่ 1'!E24</f>
        <v>0</v>
      </c>
      <c r="F24" s="28" t="str">
        <f t="shared" si="0"/>
        <v>-</v>
      </c>
      <c r="G24" s="28" t="str">
        <f>'ฉบับที่ 2'!AF24</f>
        <v>0</v>
      </c>
      <c r="H24" s="28" t="str">
        <f t="shared" si="1"/>
        <v>เสี่ยง/มีปัญหา</v>
      </c>
      <c r="I24" s="28" t="str">
        <f>'ฉบับที่ 2'!AI24</f>
        <v>0</v>
      </c>
      <c r="J24" s="28" t="str">
        <f t="shared" si="2"/>
        <v>เสี่ยง/มีปัญหา</v>
      </c>
      <c r="K24" s="28" t="str">
        <f>'ฉบับที่ 2'!AM24</f>
        <v>0</v>
      </c>
      <c r="L24" s="28" t="str">
        <f t="shared" si="3"/>
        <v>เสี่ยง/มีปัญหา</v>
      </c>
      <c r="M24" s="28" t="str">
        <f>'ฉบับที่ 2'!AQ24</f>
        <v>0</v>
      </c>
      <c r="N24" s="28" t="str">
        <f t="shared" si="4"/>
        <v>เสี่ยง/มีปัญหา</v>
      </c>
      <c r="O24" s="28" t="str">
        <f>'ฉบับที่ 2'!AS24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19" ht="18" customHeight="1">
      <c r="A25" s="32" t="s">
        <v>58</v>
      </c>
      <c r="B25" s="35">
        <f>'ฉบับที่ 1'!B25</f>
        <v>0</v>
      </c>
      <c r="C25" s="36">
        <f>'ฉบับที่ 1'!C25</f>
        <v>0</v>
      </c>
      <c r="D25" s="37">
        <f>'ฉบับที่ 1'!D25</f>
        <v>0</v>
      </c>
      <c r="E25" s="35">
        <f>'ฉบับที่ 1'!E25</f>
        <v>0</v>
      </c>
      <c r="F25" s="28" t="str">
        <f t="shared" si="0"/>
        <v>-</v>
      </c>
      <c r="G25" s="28" t="str">
        <f>'ฉบับที่ 2'!AF25</f>
        <v>0</v>
      </c>
      <c r="H25" s="28" t="str">
        <f t="shared" si="1"/>
        <v>เสี่ยง/มีปัญหา</v>
      </c>
      <c r="I25" s="28" t="str">
        <f>'ฉบับที่ 2'!AI25</f>
        <v>0</v>
      </c>
      <c r="J25" s="28" t="str">
        <f t="shared" si="2"/>
        <v>เสี่ยง/มีปัญหา</v>
      </c>
      <c r="K25" s="28" t="str">
        <f>'ฉบับที่ 2'!AM25</f>
        <v>0</v>
      </c>
      <c r="L25" s="28" t="str">
        <f t="shared" si="3"/>
        <v>เสี่ยง/มีปัญหา</v>
      </c>
      <c r="M25" s="28" t="str">
        <f>'ฉบับที่ 2'!AQ25</f>
        <v>0</v>
      </c>
      <c r="N25" s="28" t="str">
        <f t="shared" si="4"/>
        <v>เสี่ยง/มีปัญหา</v>
      </c>
      <c r="O25" s="28" t="str">
        <f>'ฉบับที่ 2'!AS25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>
        <f>'ฉบับที่ 1'!B26</f>
        <v>0</v>
      </c>
      <c r="C26" s="36">
        <f>'ฉบับที่ 1'!C26</f>
        <v>0</v>
      </c>
      <c r="D26" s="37">
        <f>'ฉบับที่ 1'!D26</f>
        <v>0</v>
      </c>
      <c r="E26" s="35">
        <f>'ฉบับที่ 1'!E26</f>
        <v>0</v>
      </c>
      <c r="F26" s="28" t="str">
        <f t="shared" si="0"/>
        <v>-</v>
      </c>
      <c r="G26" s="28" t="str">
        <f>'ฉบับที่ 2'!AF26</f>
        <v>0</v>
      </c>
      <c r="H26" s="28" t="str">
        <f t="shared" si="1"/>
        <v>เสี่ยง/มีปัญหา</v>
      </c>
      <c r="I26" s="28" t="str">
        <f>'ฉบับที่ 2'!AI26</f>
        <v>0</v>
      </c>
      <c r="J26" s="28" t="str">
        <f t="shared" si="2"/>
        <v>เสี่ยง/มีปัญหา</v>
      </c>
      <c r="K26" s="28" t="str">
        <f>'ฉบับที่ 2'!AM26</f>
        <v>0</v>
      </c>
      <c r="L26" s="28" t="str">
        <f t="shared" si="3"/>
        <v>เสี่ยง/มีปัญหา</v>
      </c>
      <c r="M26" s="28" t="str">
        <f>'ฉบับที่ 2'!AQ26</f>
        <v>0</v>
      </c>
      <c r="N26" s="28" t="str">
        <f t="shared" si="4"/>
        <v>เสี่ยง/มีปัญหา</v>
      </c>
      <c r="O26" s="28" t="str">
        <f>'ฉบับที่ 2'!AS26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>
        <f>'ฉบับที่ 1'!B27</f>
        <v>0</v>
      </c>
      <c r="C27" s="36">
        <f>'ฉบับที่ 1'!C27</f>
        <v>0</v>
      </c>
      <c r="D27" s="37">
        <f>'ฉบับที่ 1'!D27</f>
        <v>0</v>
      </c>
      <c r="E27" s="35">
        <f>'ฉบับที่ 1'!E27</f>
        <v>0</v>
      </c>
      <c r="F27" s="28" t="str">
        <f t="shared" si="0"/>
        <v>-</v>
      </c>
      <c r="G27" s="28" t="str">
        <f>'ฉบับที่ 2'!AF27</f>
        <v>0</v>
      </c>
      <c r="H27" s="28" t="str">
        <f t="shared" si="1"/>
        <v>เสี่ยง/มีปัญหา</v>
      </c>
      <c r="I27" s="28" t="str">
        <f>'ฉบับที่ 2'!AI27</f>
        <v>0</v>
      </c>
      <c r="J27" s="28" t="str">
        <f t="shared" si="2"/>
        <v>เสี่ยง/มีปัญหา</v>
      </c>
      <c r="K27" s="28" t="str">
        <f>'ฉบับที่ 2'!AM27</f>
        <v>0</v>
      </c>
      <c r="L27" s="28" t="str">
        <f t="shared" si="3"/>
        <v>เสี่ยง/มีปัญหา</v>
      </c>
      <c r="M27" s="28" t="str">
        <f>'ฉบับที่ 2'!AQ27</f>
        <v>0</v>
      </c>
      <c r="N27" s="28" t="str">
        <f t="shared" si="4"/>
        <v>เสี่ยง/มีปัญหา</v>
      </c>
      <c r="O27" s="28" t="str">
        <f>'ฉบับที่ 2'!AS27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>
        <f>'ฉบับที่ 1'!B28</f>
        <v>0</v>
      </c>
      <c r="C28" s="36">
        <f>'ฉบับที่ 1'!C28</f>
        <v>0</v>
      </c>
      <c r="D28" s="37">
        <f>'ฉบับที่ 1'!D28</f>
        <v>0</v>
      </c>
      <c r="E28" s="35">
        <f>'ฉบับที่ 1'!E28</f>
        <v>0</v>
      </c>
      <c r="F28" s="28" t="str">
        <f t="shared" si="0"/>
        <v>-</v>
      </c>
      <c r="G28" s="28" t="str">
        <f>'ฉบับที่ 2'!AF28</f>
        <v>0</v>
      </c>
      <c r="H28" s="28" t="str">
        <f t="shared" si="1"/>
        <v>เสี่ยง/มีปัญหา</v>
      </c>
      <c r="I28" s="28" t="str">
        <f>'ฉบับที่ 2'!AI28</f>
        <v>0</v>
      </c>
      <c r="J28" s="28" t="str">
        <f t="shared" si="2"/>
        <v>เสี่ยง/มีปัญหา</v>
      </c>
      <c r="K28" s="28" t="str">
        <f>'ฉบับที่ 2'!AM28</f>
        <v>0</v>
      </c>
      <c r="L28" s="28" t="str">
        <f t="shared" si="3"/>
        <v>เสี่ยง/มีปัญหา</v>
      </c>
      <c r="M28" s="28" t="str">
        <f>'ฉบับที่ 2'!AQ28</f>
        <v>0</v>
      </c>
      <c r="N28" s="28" t="str">
        <f t="shared" si="4"/>
        <v>เสี่ยง/มีปัญหา</v>
      </c>
      <c r="O28" s="28" t="str">
        <f>'ฉบับที่ 2'!AS28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>
        <f>'ฉบับที่ 1'!B29</f>
        <v>0</v>
      </c>
      <c r="C29" s="36">
        <f>'ฉบับที่ 1'!C29</f>
        <v>0</v>
      </c>
      <c r="D29" s="37">
        <f>'ฉบับที่ 1'!D29</f>
        <v>0</v>
      </c>
      <c r="E29" s="35">
        <f>'ฉบับที่ 1'!E29</f>
        <v>0</v>
      </c>
      <c r="F29" s="28" t="str">
        <f t="shared" si="0"/>
        <v>-</v>
      </c>
      <c r="G29" s="28" t="str">
        <f>'ฉบับที่ 2'!AF29</f>
        <v>0</v>
      </c>
      <c r="H29" s="28" t="str">
        <f t="shared" si="1"/>
        <v>เสี่ยง/มีปัญหา</v>
      </c>
      <c r="I29" s="28" t="str">
        <f>'ฉบับที่ 2'!AI29</f>
        <v>0</v>
      </c>
      <c r="J29" s="28" t="str">
        <f t="shared" si="2"/>
        <v>เสี่ยง/มีปัญหา</v>
      </c>
      <c r="K29" s="28" t="str">
        <f>'ฉบับที่ 2'!AM29</f>
        <v>0</v>
      </c>
      <c r="L29" s="28" t="str">
        <f t="shared" si="3"/>
        <v>เสี่ยง/มีปัญหา</v>
      </c>
      <c r="M29" s="28" t="str">
        <f>'ฉบับที่ 2'!AQ29</f>
        <v>0</v>
      </c>
      <c r="N29" s="28" t="str">
        <f t="shared" si="4"/>
        <v>เสี่ยง/มีปัญหา</v>
      </c>
      <c r="O29" s="28" t="str">
        <f>'ฉบับที่ 2'!AS29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>
        <f>'ฉบับที่ 1'!B30</f>
        <v>0</v>
      </c>
      <c r="C30" s="36">
        <f>'ฉบับที่ 1'!C30</f>
        <v>0</v>
      </c>
      <c r="D30" s="37">
        <f>'ฉบับที่ 1'!D30</f>
        <v>0</v>
      </c>
      <c r="E30" s="35">
        <f>'ฉบับที่ 1'!E30</f>
        <v>0</v>
      </c>
      <c r="F30" s="28" t="str">
        <f t="shared" si="0"/>
        <v>-</v>
      </c>
      <c r="G30" s="28" t="str">
        <f>'ฉบับที่ 2'!AF30</f>
        <v>0</v>
      </c>
      <c r="H30" s="28" t="str">
        <f t="shared" si="1"/>
        <v>เสี่ยง/มีปัญหา</v>
      </c>
      <c r="I30" s="28" t="str">
        <f>'ฉบับที่ 2'!AI30</f>
        <v>0</v>
      </c>
      <c r="J30" s="28" t="str">
        <f t="shared" si="2"/>
        <v>เสี่ยง/มีปัญหา</v>
      </c>
      <c r="K30" s="28" t="str">
        <f>'ฉบับที่ 2'!AM30</f>
        <v>0</v>
      </c>
      <c r="L30" s="28" t="str">
        <f t="shared" si="3"/>
        <v>เสี่ยง/มีปัญหา</v>
      </c>
      <c r="M30" s="28" t="str">
        <f>'ฉบับที่ 2'!AQ30</f>
        <v>0</v>
      </c>
      <c r="N30" s="28" t="str">
        <f t="shared" si="4"/>
        <v>เสี่ยง/มีปัญหา</v>
      </c>
      <c r="O30" s="28" t="str">
        <f>'ฉบับที่ 2'!AS30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>
        <f>'ฉบับที่ 1'!B31</f>
        <v>0</v>
      </c>
      <c r="C31" s="36">
        <f>'ฉบับที่ 1'!C31</f>
        <v>0</v>
      </c>
      <c r="D31" s="37">
        <f>'ฉบับที่ 1'!D31</f>
        <v>0</v>
      </c>
      <c r="E31" s="35">
        <f>'ฉบับที่ 1'!E31</f>
        <v>0</v>
      </c>
      <c r="F31" s="28" t="str">
        <f t="shared" si="0"/>
        <v>-</v>
      </c>
      <c r="G31" s="28" t="str">
        <f>'ฉบับที่ 2'!AF31</f>
        <v>0</v>
      </c>
      <c r="H31" s="28" t="str">
        <f t="shared" si="1"/>
        <v>เสี่ยง/มีปัญหา</v>
      </c>
      <c r="I31" s="28" t="str">
        <f>'ฉบับที่ 2'!AI31</f>
        <v>0</v>
      </c>
      <c r="J31" s="28" t="str">
        <f t="shared" si="2"/>
        <v>เสี่ยง/มีปัญหา</v>
      </c>
      <c r="K31" s="28" t="str">
        <f>'ฉบับที่ 2'!AM31</f>
        <v>0</v>
      </c>
      <c r="L31" s="28" t="str">
        <f t="shared" si="3"/>
        <v>เสี่ยง/มีปัญหา</v>
      </c>
      <c r="M31" s="28" t="str">
        <f>'ฉบับที่ 2'!AQ31</f>
        <v>0</v>
      </c>
      <c r="N31" s="28" t="str">
        <f t="shared" si="4"/>
        <v>เสี่ยง/มีปัญหา</v>
      </c>
      <c r="O31" s="28" t="str">
        <f>'ฉบับที่ 2'!AS31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>
        <f>'ฉบับที่ 1'!B32</f>
        <v>0</v>
      </c>
      <c r="C32" s="36">
        <f>'ฉบับที่ 1'!C32</f>
        <v>0</v>
      </c>
      <c r="D32" s="37">
        <f>'ฉบับที่ 1'!D32</f>
        <v>0</v>
      </c>
      <c r="E32" s="35">
        <f>'ฉบับที่ 1'!E32</f>
        <v>0</v>
      </c>
      <c r="F32" s="28" t="str">
        <f t="shared" si="0"/>
        <v>-</v>
      </c>
      <c r="G32" s="28" t="str">
        <f>'ฉบับที่ 2'!AF32</f>
        <v>0</v>
      </c>
      <c r="H32" s="28" t="str">
        <f t="shared" si="1"/>
        <v>เสี่ยง/มีปัญหา</v>
      </c>
      <c r="I32" s="28" t="str">
        <f>'ฉบับที่ 2'!AI32</f>
        <v>0</v>
      </c>
      <c r="J32" s="28" t="str">
        <f t="shared" si="2"/>
        <v>เสี่ยง/มีปัญหา</v>
      </c>
      <c r="K32" s="28" t="str">
        <f>'ฉบับที่ 2'!AM32</f>
        <v>0</v>
      </c>
      <c r="L32" s="28" t="str">
        <f t="shared" si="3"/>
        <v>เสี่ยง/มีปัญหา</v>
      </c>
      <c r="M32" s="28" t="str">
        <f>'ฉบับที่ 2'!AQ32</f>
        <v>0</v>
      </c>
      <c r="N32" s="28" t="str">
        <f t="shared" si="4"/>
        <v>เสี่ยง/มีปัญหา</v>
      </c>
      <c r="O32" s="28" t="str">
        <f>'ฉบับที่ 2'!AS32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>
        <f>'ฉบับที่ 1'!B33</f>
        <v>0</v>
      </c>
      <c r="C33" s="36">
        <f>'ฉบับที่ 1'!C33</f>
        <v>0</v>
      </c>
      <c r="D33" s="37">
        <f>'ฉบับที่ 1'!D33</f>
        <v>0</v>
      </c>
      <c r="E33" s="35">
        <f>'ฉบับที่ 1'!E33</f>
        <v>0</v>
      </c>
      <c r="F33" s="28" t="str">
        <f t="shared" si="0"/>
        <v>-</v>
      </c>
      <c r="G33" s="28" t="str">
        <f>'ฉบับที่ 2'!AF33</f>
        <v>0</v>
      </c>
      <c r="H33" s="28" t="str">
        <f t="shared" si="1"/>
        <v>เสี่ยง/มีปัญหา</v>
      </c>
      <c r="I33" s="28" t="str">
        <f>'ฉบับที่ 2'!AI33</f>
        <v>0</v>
      </c>
      <c r="J33" s="28" t="str">
        <f t="shared" si="2"/>
        <v>เสี่ยง/มีปัญหา</v>
      </c>
      <c r="K33" s="28" t="str">
        <f>'ฉบับที่ 2'!AM33</f>
        <v>0</v>
      </c>
      <c r="L33" s="28" t="str">
        <f t="shared" si="3"/>
        <v>เสี่ยง/มีปัญหา</v>
      </c>
      <c r="M33" s="28" t="str">
        <f>'ฉบับที่ 2'!AQ33</f>
        <v>0</v>
      </c>
      <c r="N33" s="28" t="str">
        <f t="shared" si="4"/>
        <v>เสี่ยง/มีปัญหา</v>
      </c>
      <c r="O33" s="28" t="str">
        <f>'ฉบับที่ 2'!AS33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>
        <f>'ฉบับที่ 1'!B34</f>
        <v>0</v>
      </c>
      <c r="C34" s="36">
        <f>'ฉบับที่ 1'!C34</f>
        <v>0</v>
      </c>
      <c r="D34" s="37">
        <f>'ฉบับที่ 1'!D34</f>
        <v>0</v>
      </c>
      <c r="E34" s="35">
        <f>'ฉบับที่ 1'!E34</f>
        <v>0</v>
      </c>
      <c r="F34" s="28" t="str">
        <f t="shared" si="0"/>
        <v>-</v>
      </c>
      <c r="G34" s="28" t="str">
        <f>'ฉบับที่ 2'!AF34</f>
        <v>0</v>
      </c>
      <c r="H34" s="28" t="str">
        <f t="shared" si="1"/>
        <v>เสี่ยง/มีปัญหา</v>
      </c>
      <c r="I34" s="28" t="str">
        <f>'ฉบับที่ 2'!AI34</f>
        <v>0</v>
      </c>
      <c r="J34" s="28" t="str">
        <f t="shared" si="2"/>
        <v>เสี่ยง/มีปัญหา</v>
      </c>
      <c r="K34" s="28" t="str">
        <f>'ฉบับที่ 2'!AM34</f>
        <v>0</v>
      </c>
      <c r="L34" s="28" t="str">
        <f t="shared" si="3"/>
        <v>เสี่ยง/มีปัญหา</v>
      </c>
      <c r="M34" s="28" t="str">
        <f>'ฉบับที่ 2'!AQ34</f>
        <v>0</v>
      </c>
      <c r="N34" s="28" t="str">
        <f t="shared" si="4"/>
        <v>เสี่ยง/มีปัญหา</v>
      </c>
      <c r="O34" s="28" t="str">
        <f>'ฉบับที่ 2'!AS34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>
        <f>'ฉบับที่ 1'!B35</f>
        <v>0</v>
      </c>
      <c r="C35" s="36">
        <f>'ฉบับที่ 1'!C35</f>
        <v>0</v>
      </c>
      <c r="D35" s="37">
        <f>'ฉบับที่ 1'!D35</f>
        <v>0</v>
      </c>
      <c r="E35" s="35">
        <f>'ฉบับที่ 1'!E35</f>
        <v>0</v>
      </c>
      <c r="F35" s="28" t="str">
        <f t="shared" si="0"/>
        <v>-</v>
      </c>
      <c r="G35" s="28" t="str">
        <f>'ฉบับที่ 2'!AF35</f>
        <v>0</v>
      </c>
      <c r="H35" s="28" t="str">
        <f t="shared" si="1"/>
        <v>เสี่ยง/มีปัญหา</v>
      </c>
      <c r="I35" s="28" t="str">
        <f>'ฉบับที่ 2'!AI35</f>
        <v>0</v>
      </c>
      <c r="J35" s="28" t="str">
        <f t="shared" si="2"/>
        <v>เสี่ยง/มีปัญหา</v>
      </c>
      <c r="K35" s="28" t="str">
        <f>'ฉบับที่ 2'!AM35</f>
        <v>0</v>
      </c>
      <c r="L35" s="28" t="str">
        <f t="shared" si="3"/>
        <v>เสี่ยง/มีปัญหา</v>
      </c>
      <c r="M35" s="28" t="str">
        <f>'ฉบับที่ 2'!AQ35</f>
        <v>0</v>
      </c>
      <c r="N35" s="28" t="str">
        <f t="shared" si="4"/>
        <v>เสี่ยง/มีปัญหา</v>
      </c>
      <c r="O35" s="28" t="str">
        <f>'ฉบับที่ 2'!AS35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28" t="str">
        <f t="shared" si="0"/>
        <v>-</v>
      </c>
      <c r="G36" s="28" t="str">
        <f>'ฉบับที่ 2'!AF36</f>
        <v>0</v>
      </c>
      <c r="H36" s="28" t="str">
        <f t="shared" si="1"/>
        <v>เสี่ยง/มีปัญหา</v>
      </c>
      <c r="I36" s="28" t="str">
        <f>'ฉบับที่ 2'!AI36</f>
        <v>0</v>
      </c>
      <c r="J36" s="28" t="str">
        <f t="shared" si="2"/>
        <v>เสี่ยง/มีปัญหา</v>
      </c>
      <c r="K36" s="28" t="str">
        <f>'ฉบับที่ 2'!AM36</f>
        <v>0</v>
      </c>
      <c r="L36" s="28" t="str">
        <f t="shared" si="3"/>
        <v>เสี่ยง/มีปัญหา</v>
      </c>
      <c r="M36" s="28" t="str">
        <f>'ฉบับที่ 2'!AQ36</f>
        <v>0</v>
      </c>
      <c r="N36" s="28" t="str">
        <f t="shared" si="4"/>
        <v>เสี่ยง/มีปัญหา</v>
      </c>
      <c r="O36" s="28" t="str">
        <f>'ฉบับที่ 2'!AS36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28" t="str">
        <f t="shared" si="0"/>
        <v>-</v>
      </c>
      <c r="G37" s="28" t="str">
        <f>'ฉบับที่ 2'!AF37</f>
        <v>0</v>
      </c>
      <c r="H37" s="28" t="str">
        <f t="shared" si="1"/>
        <v>เสี่ยง/มีปัญหา</v>
      </c>
      <c r="I37" s="28" t="str">
        <f>'ฉบับที่ 2'!AI37</f>
        <v>0</v>
      </c>
      <c r="J37" s="28" t="str">
        <f t="shared" si="2"/>
        <v>เสี่ยง/มีปัญหา</v>
      </c>
      <c r="K37" s="28" t="str">
        <f>'ฉบับที่ 2'!AM37</f>
        <v>0</v>
      </c>
      <c r="L37" s="28" t="str">
        <f t="shared" si="3"/>
        <v>เสี่ยง/มีปัญหา</v>
      </c>
      <c r="M37" s="28" t="str">
        <f>'ฉบับที่ 2'!AQ37</f>
        <v>0</v>
      </c>
      <c r="N37" s="28" t="str">
        <f t="shared" si="4"/>
        <v>เสี่ยง/มีปัญหา</v>
      </c>
      <c r="O37" s="28" t="str">
        <f>'ฉบับที่ 2'!AS37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2'!AF38</f>
        <v>0</v>
      </c>
      <c r="H38" s="28" t="str">
        <f t="shared" si="1"/>
        <v>เสี่ยง/มีปัญหา</v>
      </c>
      <c r="I38" s="28" t="str">
        <f>'ฉบับที่ 2'!AI38</f>
        <v>0</v>
      </c>
      <c r="J38" s="28" t="str">
        <f t="shared" si="2"/>
        <v>เสี่ยง/มีปัญหา</v>
      </c>
      <c r="K38" s="28" t="str">
        <f>'ฉบับที่ 2'!AM38</f>
        <v>0</v>
      </c>
      <c r="L38" s="28" t="str">
        <f t="shared" si="3"/>
        <v>เสี่ยง/มีปัญหา</v>
      </c>
      <c r="M38" s="28" t="str">
        <f>'ฉบับที่ 2'!AQ38</f>
        <v>0</v>
      </c>
      <c r="N38" s="28" t="str">
        <f t="shared" si="4"/>
        <v>เสี่ยง/มีปัญหา</v>
      </c>
      <c r="O38" s="28" t="str">
        <f>'ฉบับที่ 2'!AS38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2'!AF39</f>
        <v>0</v>
      </c>
      <c r="H39" s="28" t="str">
        <f t="shared" si="1"/>
        <v>เสี่ยง/มีปัญหา</v>
      </c>
      <c r="I39" s="28" t="str">
        <f>'ฉบับที่ 2'!AI39</f>
        <v>0</v>
      </c>
      <c r="J39" s="28" t="str">
        <f t="shared" si="2"/>
        <v>เสี่ยง/มีปัญหา</v>
      </c>
      <c r="K39" s="28" t="str">
        <f>'ฉบับที่ 2'!AM39</f>
        <v>0</v>
      </c>
      <c r="L39" s="28" t="str">
        <f t="shared" si="3"/>
        <v>เสี่ยง/มีปัญหา</v>
      </c>
      <c r="M39" s="28" t="str">
        <f>'ฉบับที่ 2'!AQ39</f>
        <v>0</v>
      </c>
      <c r="N39" s="28" t="str">
        <f t="shared" si="4"/>
        <v>เสี่ยง/มีปัญหา</v>
      </c>
      <c r="O39" s="28" t="str">
        <f>'ฉบับที่ 2'!AS39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2'!AF40</f>
        <v>0</v>
      </c>
      <c r="H40" s="28" t="str">
        <f t="shared" si="1"/>
        <v>เสี่ยง/มีปัญหา</v>
      </c>
      <c r="I40" s="28" t="str">
        <f>'ฉบับที่ 2'!AI40</f>
        <v>0</v>
      </c>
      <c r="J40" s="28" t="str">
        <f t="shared" si="2"/>
        <v>เสี่ยง/มีปัญหา</v>
      </c>
      <c r="K40" s="28" t="str">
        <f>'ฉบับที่ 2'!AM40</f>
        <v>0</v>
      </c>
      <c r="L40" s="28" t="str">
        <f t="shared" si="3"/>
        <v>เสี่ยง/มีปัญหา</v>
      </c>
      <c r="M40" s="28" t="str">
        <f>'ฉบับที่ 2'!AQ40</f>
        <v>0</v>
      </c>
      <c r="N40" s="28" t="str">
        <f t="shared" si="4"/>
        <v>เสี่ยง/มีปัญหา</v>
      </c>
      <c r="O40" s="28" t="str">
        <f>'ฉบับที่ 2'!AS40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2'!AF41</f>
        <v>0</v>
      </c>
      <c r="H41" s="28" t="str">
        <f t="shared" si="1"/>
        <v>เสี่ยง/มีปัญหา</v>
      </c>
      <c r="I41" s="28" t="str">
        <f>'ฉบับที่ 2'!AI41</f>
        <v>0</v>
      </c>
      <c r="J41" s="28" t="str">
        <f t="shared" si="2"/>
        <v>เสี่ยง/มีปัญหา</v>
      </c>
      <c r="K41" s="28" t="str">
        <f>'ฉบับที่ 2'!AM41</f>
        <v>0</v>
      </c>
      <c r="L41" s="28" t="str">
        <f t="shared" si="3"/>
        <v>เสี่ยง/มีปัญหา</v>
      </c>
      <c r="M41" s="28" t="str">
        <f>'ฉบับที่ 2'!AQ41</f>
        <v>0</v>
      </c>
      <c r="N41" s="28" t="str">
        <f t="shared" si="4"/>
        <v>เสี่ยง/มีปัญหา</v>
      </c>
      <c r="O41" s="28" t="str">
        <f>'ฉบับที่ 2'!AS41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2'!AF42</f>
        <v>0</v>
      </c>
      <c r="H42" s="28" t="str">
        <f t="shared" si="1"/>
        <v>เสี่ยง/มีปัญหา</v>
      </c>
      <c r="I42" s="28" t="str">
        <f>'ฉบับที่ 2'!AI42</f>
        <v>0</v>
      </c>
      <c r="J42" s="28" t="str">
        <f t="shared" si="2"/>
        <v>เสี่ยง/มีปัญหา</v>
      </c>
      <c r="K42" s="28" t="str">
        <f>'ฉบับที่ 2'!AM42</f>
        <v>0</v>
      </c>
      <c r="L42" s="28" t="str">
        <f t="shared" si="3"/>
        <v>เสี่ยง/มีปัญหา</v>
      </c>
      <c r="M42" s="28" t="str">
        <f>'ฉบับที่ 2'!AQ42</f>
        <v>0</v>
      </c>
      <c r="N42" s="28" t="str">
        <f t="shared" si="4"/>
        <v>เสี่ยง/มีปัญหา</v>
      </c>
      <c r="O42" s="28" t="str">
        <f>'ฉบับที่ 2'!AS42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2'!AF43</f>
        <v>0</v>
      </c>
      <c r="H43" s="28" t="str">
        <f t="shared" si="1"/>
        <v>เสี่ยง/มีปัญหา</v>
      </c>
      <c r="I43" s="28" t="str">
        <f>'ฉบับที่ 2'!AI43</f>
        <v>0</v>
      </c>
      <c r="J43" s="28" t="str">
        <f t="shared" si="2"/>
        <v>เสี่ยง/มีปัญหา</v>
      </c>
      <c r="K43" s="28" t="str">
        <f>'ฉบับที่ 2'!AM43</f>
        <v>0</v>
      </c>
      <c r="L43" s="28" t="str">
        <f t="shared" si="3"/>
        <v>เสี่ยง/มีปัญหา</v>
      </c>
      <c r="M43" s="28" t="str">
        <f>'ฉบับที่ 2'!AQ43</f>
        <v>0</v>
      </c>
      <c r="N43" s="28" t="str">
        <f t="shared" si="4"/>
        <v>เสี่ยง/มีปัญหา</v>
      </c>
      <c r="O43" s="28" t="str">
        <f>'ฉบับที่ 2'!AS43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2'!AF44</f>
        <v>0</v>
      </c>
      <c r="H44" s="28" t="str">
        <f t="shared" si="1"/>
        <v>เสี่ยง/มีปัญหา</v>
      </c>
      <c r="I44" s="28" t="str">
        <f>'ฉบับที่ 2'!AI44</f>
        <v>0</v>
      </c>
      <c r="J44" s="28" t="str">
        <f t="shared" si="2"/>
        <v>เสี่ยง/มีปัญหา</v>
      </c>
      <c r="K44" s="28" t="str">
        <f>'ฉบับที่ 2'!AM44</f>
        <v>0</v>
      </c>
      <c r="L44" s="28" t="str">
        <f t="shared" si="3"/>
        <v>เสี่ยง/มีปัญหา</v>
      </c>
      <c r="M44" s="28" t="str">
        <f>'ฉบับที่ 2'!AQ44</f>
        <v>0</v>
      </c>
      <c r="N44" s="28" t="str">
        <f t="shared" si="4"/>
        <v>เสี่ยง/มีปัญหา</v>
      </c>
      <c r="O44" s="28" t="str">
        <f>'ฉบับที่ 2'!AS44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2'!AF45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2'!AI45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2'!AM45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2'!AQ45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2'!AS45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2'!AF46</f>
        <v>0</v>
      </c>
      <c r="H46" s="28" t="str">
        <f t="shared" si="10"/>
        <v>เสี่ยง/มีปัญหา</v>
      </c>
      <c r="I46" s="28" t="str">
        <f>'ฉบับที่ 2'!AI46</f>
        <v>0</v>
      </c>
      <c r="J46" s="28" t="str">
        <f t="shared" si="11"/>
        <v>เสี่ยง/มีปัญหา</v>
      </c>
      <c r="K46" s="28" t="str">
        <f>'ฉบับที่ 2'!AM46</f>
        <v>0</v>
      </c>
      <c r="L46" s="28" t="str">
        <f t="shared" si="12"/>
        <v>เสี่ยง/มีปัญหา</v>
      </c>
      <c r="M46" s="28" t="str">
        <f>'ฉบับที่ 2'!AQ46</f>
        <v>0</v>
      </c>
      <c r="N46" s="28" t="str">
        <f t="shared" si="13"/>
        <v>เสี่ยง/มีปัญหา</v>
      </c>
      <c r="O46" s="28" t="str">
        <f>'ฉบับที่ 2'!AS46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2'!AF47</f>
        <v>0</v>
      </c>
      <c r="H47" s="28" t="str">
        <f t="shared" si="10"/>
        <v>เสี่ยง/มีปัญหา</v>
      </c>
      <c r="I47" s="28" t="str">
        <f>'ฉบับที่ 2'!AI47</f>
        <v>0</v>
      </c>
      <c r="J47" s="28" t="str">
        <f t="shared" si="11"/>
        <v>เสี่ยง/มีปัญหา</v>
      </c>
      <c r="K47" s="28" t="str">
        <f>'ฉบับที่ 2'!AM47</f>
        <v>0</v>
      </c>
      <c r="L47" s="28" t="str">
        <f t="shared" si="12"/>
        <v>เสี่ยง/มีปัญหา</v>
      </c>
      <c r="M47" s="28" t="str">
        <f>'ฉบับที่ 2'!AQ47</f>
        <v>0</v>
      </c>
      <c r="N47" s="28" t="str">
        <f t="shared" si="13"/>
        <v>เสี่ยง/มีปัญหา</v>
      </c>
      <c r="O47" s="28" t="str">
        <f>'ฉบับที่ 2'!AS47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2'!AF48</f>
        <v>0</v>
      </c>
      <c r="H48" s="28" t="str">
        <f t="shared" si="10"/>
        <v>เสี่ยง/มีปัญหา</v>
      </c>
      <c r="I48" s="28" t="str">
        <f>'ฉบับที่ 2'!AI48</f>
        <v>0</v>
      </c>
      <c r="J48" s="28" t="str">
        <f t="shared" si="11"/>
        <v>เสี่ยง/มีปัญหา</v>
      </c>
      <c r="K48" s="28" t="str">
        <f>'ฉบับที่ 2'!AM48</f>
        <v>0</v>
      </c>
      <c r="L48" s="28" t="str">
        <f t="shared" si="12"/>
        <v>เสี่ยง/มีปัญหา</v>
      </c>
      <c r="M48" s="28" t="str">
        <f>'ฉบับที่ 2'!AQ48</f>
        <v>0</v>
      </c>
      <c r="N48" s="28" t="str">
        <f t="shared" si="13"/>
        <v>เสี่ยง/มีปัญหา</v>
      </c>
      <c r="O48" s="28" t="str">
        <f>'ฉบับที่ 2'!AS48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2'!AF49</f>
        <v>0</v>
      </c>
      <c r="H49" s="28" t="str">
        <f t="shared" si="10"/>
        <v>เสี่ยง/มีปัญหา</v>
      </c>
      <c r="I49" s="28" t="str">
        <f>'ฉบับที่ 2'!AI49</f>
        <v>0</v>
      </c>
      <c r="J49" s="28" t="str">
        <f t="shared" si="11"/>
        <v>เสี่ยง/มีปัญหา</v>
      </c>
      <c r="K49" s="28" t="str">
        <f>'ฉบับที่ 2'!AM49</f>
        <v>0</v>
      </c>
      <c r="L49" s="28" t="str">
        <f t="shared" si="12"/>
        <v>เสี่ยง/มีปัญหา</v>
      </c>
      <c r="M49" s="28" t="str">
        <f>'ฉบับที่ 2'!AQ49</f>
        <v>0</v>
      </c>
      <c r="N49" s="28" t="str">
        <f t="shared" si="13"/>
        <v>เสี่ยง/มีปัญหา</v>
      </c>
      <c r="O49" s="28" t="str">
        <f>'ฉบับที่ 2'!AS49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2'!AF50</f>
        <v>0</v>
      </c>
      <c r="H50" s="28" t="str">
        <f t="shared" si="10"/>
        <v>เสี่ยง/มีปัญหา</v>
      </c>
      <c r="I50" s="28" t="str">
        <f>'ฉบับที่ 2'!AI50</f>
        <v>0</v>
      </c>
      <c r="J50" s="28" t="str">
        <f t="shared" si="11"/>
        <v>เสี่ยง/มีปัญหา</v>
      </c>
      <c r="K50" s="28" t="str">
        <f>'ฉบับที่ 2'!AM50</f>
        <v>0</v>
      </c>
      <c r="L50" s="28" t="str">
        <f t="shared" si="12"/>
        <v>เสี่ยง/มีปัญหา</v>
      </c>
      <c r="M50" s="28" t="str">
        <f>'ฉบับที่ 2'!AQ50</f>
        <v>0</v>
      </c>
      <c r="N50" s="28" t="str">
        <f t="shared" si="13"/>
        <v>เสี่ยง/มีปัญหา</v>
      </c>
      <c r="O50" s="28" t="str">
        <f>'ฉบับที่ 2'!AS50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2'!AF51</f>
        <v>0</v>
      </c>
      <c r="H51" s="28" t="str">
        <f t="shared" si="10"/>
        <v>เสี่ยง/มีปัญหา</v>
      </c>
      <c r="I51" s="28" t="str">
        <f>'ฉบับที่ 2'!AI51</f>
        <v>0</v>
      </c>
      <c r="J51" s="28" t="str">
        <f t="shared" si="11"/>
        <v>เสี่ยง/มีปัญหา</v>
      </c>
      <c r="K51" s="28" t="str">
        <f>'ฉบับที่ 2'!AM51</f>
        <v>0</v>
      </c>
      <c r="L51" s="28" t="str">
        <f t="shared" si="12"/>
        <v>เสี่ยง/มีปัญหา</v>
      </c>
      <c r="M51" s="28" t="str">
        <f>'ฉบับที่ 2'!AQ51</f>
        <v>0</v>
      </c>
      <c r="N51" s="28" t="str">
        <f t="shared" si="13"/>
        <v>เสี่ยง/มีปัญหา</v>
      </c>
      <c r="O51" s="28" t="str">
        <f>'ฉบับที่ 2'!AS51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2'!AF52</f>
        <v>0</v>
      </c>
      <c r="H52" s="28" t="str">
        <f t="shared" si="10"/>
        <v>เสี่ยง/มีปัญหา</v>
      </c>
      <c r="I52" s="28" t="str">
        <f>'ฉบับที่ 2'!AI52</f>
        <v>0</v>
      </c>
      <c r="J52" s="28" t="str">
        <f t="shared" si="11"/>
        <v>เสี่ยง/มีปัญหา</v>
      </c>
      <c r="K52" s="28" t="str">
        <f>'ฉบับที่ 2'!AM52</f>
        <v>0</v>
      </c>
      <c r="L52" s="28" t="str">
        <f t="shared" si="12"/>
        <v>เสี่ยง/มีปัญหา</v>
      </c>
      <c r="M52" s="28" t="str">
        <f>'ฉบับที่ 2'!AQ52</f>
        <v>0</v>
      </c>
      <c r="N52" s="28" t="str">
        <f t="shared" si="13"/>
        <v>เสี่ยง/มีปัญหา</v>
      </c>
      <c r="O52" s="28" t="str">
        <f>'ฉบับที่ 2'!AS52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2'!AF53</f>
        <v>0</v>
      </c>
      <c r="H53" s="28" t="str">
        <f t="shared" si="10"/>
        <v>เสี่ยง/มีปัญหา</v>
      </c>
      <c r="I53" s="28" t="str">
        <f>'ฉบับที่ 2'!AI53</f>
        <v>0</v>
      </c>
      <c r="J53" s="28" t="str">
        <f t="shared" si="11"/>
        <v>เสี่ยง/มีปัญหา</v>
      </c>
      <c r="K53" s="28" t="str">
        <f>'ฉบับที่ 2'!AM53</f>
        <v>0</v>
      </c>
      <c r="L53" s="28" t="str">
        <f t="shared" si="12"/>
        <v>เสี่ยง/มีปัญหา</v>
      </c>
      <c r="M53" s="28" t="str">
        <f>'ฉบับที่ 2'!AQ53</f>
        <v>0</v>
      </c>
      <c r="N53" s="28" t="str">
        <f t="shared" si="13"/>
        <v>เสี่ยง/มีปัญหา</v>
      </c>
      <c r="O53" s="28" t="str">
        <f>'ฉบับที่ 2'!AS53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7" spans="4:10" ht="21.75">
      <c r="D57" s="40" t="s">
        <v>55</v>
      </c>
      <c r="E57" s="41"/>
      <c r="F57" s="41"/>
      <c r="G57" s="41"/>
      <c r="H57" s="41"/>
      <c r="I57" s="41"/>
      <c r="J57" s="41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P3" sqref="P1:S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3" t="s">
        <v>90</v>
      </c>
      <c r="B1" s="63"/>
      <c r="C1" s="63"/>
      <c r="D1" s="63"/>
      <c r="E1" s="63"/>
      <c r="F1" s="63"/>
      <c r="G1" s="63" t="s">
        <v>45</v>
      </c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22.5" customHeight="1">
      <c r="A2" s="63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3"/>
      <c r="C2" s="63"/>
      <c r="D2" s="63"/>
      <c r="E2" s="63"/>
      <c r="F2" s="63"/>
      <c r="G2" s="63" t="s">
        <v>37</v>
      </c>
      <c r="H2" s="63"/>
      <c r="I2" s="63" t="s">
        <v>38</v>
      </c>
      <c r="J2" s="63"/>
      <c r="K2" s="63" t="s">
        <v>39</v>
      </c>
      <c r="L2" s="63"/>
      <c r="M2" s="63" t="s">
        <v>40</v>
      </c>
      <c r="N2" s="63"/>
      <c r="O2" s="63" t="s">
        <v>41</v>
      </c>
      <c r="P2" s="63"/>
      <c r="Q2" s="38"/>
      <c r="R2" s="63" t="s">
        <v>42</v>
      </c>
      <c r="S2" s="63"/>
    </row>
    <row r="3" spans="1:19" ht="21.75">
      <c r="A3" s="27" t="s">
        <v>21</v>
      </c>
      <c r="B3" s="27" t="s">
        <v>20</v>
      </c>
      <c r="C3" s="27" t="s">
        <v>22</v>
      </c>
      <c r="D3" s="27" t="s">
        <v>23</v>
      </c>
      <c r="E3" s="27" t="s">
        <v>24</v>
      </c>
      <c r="F3" s="27" t="s">
        <v>24</v>
      </c>
      <c r="G3" s="38" t="s">
        <v>35</v>
      </c>
      <c r="H3" s="27" t="s">
        <v>36</v>
      </c>
      <c r="I3" s="38" t="s">
        <v>35</v>
      </c>
      <c r="J3" s="27" t="s">
        <v>36</v>
      </c>
      <c r="K3" s="38" t="s">
        <v>35</v>
      </c>
      <c r="L3" s="27" t="s">
        <v>36</v>
      </c>
      <c r="M3" s="38" t="s">
        <v>35</v>
      </c>
      <c r="N3" s="27" t="s">
        <v>36</v>
      </c>
      <c r="O3" s="38" t="s">
        <v>35</v>
      </c>
      <c r="P3" s="27" t="s">
        <v>36</v>
      </c>
      <c r="Q3" s="38"/>
      <c r="R3" s="38" t="s">
        <v>35</v>
      </c>
      <c r="S3" s="27" t="s">
        <v>36</v>
      </c>
    </row>
    <row r="4" spans="1:19" ht="18" customHeight="1">
      <c r="A4" s="29" t="s">
        <v>65</v>
      </c>
      <c r="B4" s="35" t="str">
        <f>'ฉบับที่ 1'!B4</f>
        <v>6/11</v>
      </c>
      <c r="C4" s="36" t="str">
        <f>'ฉบับที่ 1'!C4</f>
        <v>40331</v>
      </c>
      <c r="D4" s="37" t="str">
        <f>'ฉบับที่ 1'!D4</f>
        <v>นาย ทัตพงศ์  เอี๊ยะแหวด</v>
      </c>
      <c r="E4" s="35">
        <f>'ฉบับที่ 1'!E4</f>
        <v>1</v>
      </c>
      <c r="F4" s="28" t="str">
        <f>IF(E4=1,"ชาย",IF(E4=2,"หญิง","-"))</f>
        <v>ชาย</v>
      </c>
      <c r="G4" s="28" t="str">
        <f>'ฉบับที่ 3'!AF4</f>
        <v>0</v>
      </c>
      <c r="H4" s="28" t="str">
        <f>IF(G4&gt;10,"เสี่ยง/มีปัญหา","ปกติ")</f>
        <v>เสี่ยง/มีปัญหา</v>
      </c>
      <c r="I4" s="28" t="str">
        <f>'ฉบับที่ 3'!AI4</f>
        <v>0</v>
      </c>
      <c r="J4" s="28" t="str">
        <f>IF(I4&gt;9,"เสี่ยง/มีปัญหา","ปกติ")</f>
        <v>เสี่ยง/มีปัญหา</v>
      </c>
      <c r="K4" s="28" t="str">
        <f>'ฉบับที่ 3'!AM4</f>
        <v>0</v>
      </c>
      <c r="L4" s="28" t="str">
        <f>IF(K4&gt;10,"เสี่ยง/มีปัญหา","ปกติ")</f>
        <v>เสี่ยง/มีปัญหา</v>
      </c>
      <c r="M4" s="28" t="str">
        <f>'ฉบับที่ 3'!AQ4</f>
        <v>0</v>
      </c>
      <c r="N4" s="28" t="str">
        <f>IF(M4&gt;9,"เสี่ยง/มีปัญหา","ปกติ")</f>
        <v>เสี่ยง/มีปัญหา</v>
      </c>
      <c r="O4" s="28" t="str">
        <f>'ฉบับที่ 3'!AS4</f>
        <v>0</v>
      </c>
      <c r="P4" s="28" t="str">
        <f>IF(O4&gt;10,"มีจุดแข็ง","ไม่มีจุดแข็ง")</f>
        <v>มีจุดแข็ง</v>
      </c>
      <c r="Q4" s="28">
        <f>G4+I4+K4+M4</f>
        <v>0</v>
      </c>
      <c r="R4" s="28" t="str">
        <f>IF(Q4&lt;1,"-",Q4)</f>
        <v>-</v>
      </c>
      <c r="S4" s="28" t="str">
        <f>IF(R4&gt;38,"เสี่ยง/มีปัญหา","ปกติ")</f>
        <v>เสี่ยง/มีปัญหา</v>
      </c>
    </row>
    <row r="5" spans="1:19" ht="18" customHeight="1">
      <c r="A5" s="32" t="s">
        <v>66</v>
      </c>
      <c r="B5" s="35" t="str">
        <f>'ฉบับที่ 1'!B5</f>
        <v>6/11</v>
      </c>
      <c r="C5" s="36" t="str">
        <f>'ฉบับที่ 1'!C5</f>
        <v>40337</v>
      </c>
      <c r="D5" s="37" t="str">
        <f>'ฉบับที่ 1'!D5</f>
        <v>นาย นฤเบศ  คนบุญ</v>
      </c>
      <c r="E5" s="35">
        <f>'ฉบับที่ 1'!E5</f>
        <v>1</v>
      </c>
      <c r="F5" s="28" t="str">
        <f aca="true" t="shared" si="0" ref="F5:F44">IF(E5=1,"ชาย",IF(E5=2,"หญิง","-"))</f>
        <v>ชาย</v>
      </c>
      <c r="G5" s="28" t="str">
        <f>'ฉบับที่ 3'!AF5</f>
        <v>0</v>
      </c>
      <c r="H5" s="28" t="str">
        <f aca="true" t="shared" si="1" ref="H5:H44">IF(G5&gt;10,"เสี่ยง/มีปัญหา","ปกติ")</f>
        <v>เสี่ยง/มีปัญหา</v>
      </c>
      <c r="I5" s="28" t="str">
        <f>'ฉบับที่ 3'!AI5</f>
        <v>0</v>
      </c>
      <c r="J5" s="28" t="str">
        <f aca="true" t="shared" si="2" ref="J5:J44">IF(I5&gt;9,"เสี่ยง/มีปัญหา","ปกติ")</f>
        <v>เสี่ยง/มีปัญหา</v>
      </c>
      <c r="K5" s="28" t="str">
        <f>'ฉบับที่ 3'!AM5</f>
        <v>0</v>
      </c>
      <c r="L5" s="28" t="str">
        <f aca="true" t="shared" si="3" ref="L5:L44">IF(K5&gt;10,"เสี่ยง/มีปัญหา","ปกติ")</f>
        <v>เสี่ยง/มีปัญหา</v>
      </c>
      <c r="M5" s="28" t="str">
        <f>'ฉบับที่ 3'!AQ5</f>
        <v>0</v>
      </c>
      <c r="N5" s="28" t="str">
        <f aca="true" t="shared" si="4" ref="N5:N44">IF(M5&gt;9,"เสี่ยง/มีปัญหา","ปกติ")</f>
        <v>เสี่ยง/มีปัญหา</v>
      </c>
      <c r="O5" s="28" t="str">
        <f>'ฉบับที่ 3'!AS5</f>
        <v>0</v>
      </c>
      <c r="P5" s="28" t="str">
        <f aca="true" t="shared" si="5" ref="P5:P44">IF(O5&gt;10,"มีจุดแข็ง","ไม่มีจุดแข็ง")</f>
        <v>มีจุดแข็ง</v>
      </c>
      <c r="Q5" s="28">
        <f aca="true" t="shared" si="6" ref="Q5:Q53">G5+I5+K5+M5</f>
        <v>0</v>
      </c>
      <c r="R5" s="28" t="str">
        <f aca="true" t="shared" si="7" ref="R5:R44">IF(Q5&lt;1,"-",Q5)</f>
        <v>-</v>
      </c>
      <c r="S5" s="28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2" t="s">
        <v>67</v>
      </c>
      <c r="B6" s="35" t="str">
        <f>'ฉบับที่ 1'!B6</f>
        <v>6/11</v>
      </c>
      <c r="C6" s="36" t="str">
        <f>'ฉบับที่ 1'!C6</f>
        <v>40376</v>
      </c>
      <c r="D6" s="37" t="str">
        <f>'ฉบับที่ 1'!D6</f>
        <v>นาย กิตตินันท์  เทียบเพชร</v>
      </c>
      <c r="E6" s="35">
        <f>'ฉบับที่ 1'!E6</f>
        <v>1</v>
      </c>
      <c r="F6" s="28" t="str">
        <f t="shared" si="0"/>
        <v>ชาย</v>
      </c>
      <c r="G6" s="28" t="str">
        <f>'ฉบับที่ 3'!AF6</f>
        <v>0</v>
      </c>
      <c r="H6" s="28" t="str">
        <f t="shared" si="1"/>
        <v>เสี่ยง/มีปัญหา</v>
      </c>
      <c r="I6" s="28" t="str">
        <f>'ฉบับที่ 3'!AI6</f>
        <v>0</v>
      </c>
      <c r="J6" s="28" t="str">
        <f t="shared" si="2"/>
        <v>เสี่ยง/มีปัญหา</v>
      </c>
      <c r="K6" s="28" t="str">
        <f>'ฉบับที่ 3'!AM6</f>
        <v>0</v>
      </c>
      <c r="L6" s="28" t="str">
        <f t="shared" si="3"/>
        <v>เสี่ยง/มีปัญหา</v>
      </c>
      <c r="M6" s="28" t="str">
        <f>'ฉบับที่ 3'!AQ6</f>
        <v>0</v>
      </c>
      <c r="N6" s="28" t="str">
        <f t="shared" si="4"/>
        <v>เสี่ยง/มีปัญหา</v>
      </c>
      <c r="O6" s="28" t="str">
        <f>'ฉบับที่ 3'!AS6</f>
        <v>0</v>
      </c>
      <c r="P6" s="28" t="str">
        <f t="shared" si="5"/>
        <v>มีจุดแข็ง</v>
      </c>
      <c r="Q6" s="28">
        <f t="shared" si="6"/>
        <v>0</v>
      </c>
      <c r="R6" s="28" t="str">
        <f t="shared" si="7"/>
        <v>-</v>
      </c>
      <c r="S6" s="28" t="str">
        <f t="shared" si="8"/>
        <v>เสี่ยง/มีปัญหา</v>
      </c>
    </row>
    <row r="7" spans="1:19" ht="18" customHeight="1">
      <c r="A7" s="32" t="s">
        <v>68</v>
      </c>
      <c r="B7" s="35" t="str">
        <f>'ฉบับที่ 1'!B7</f>
        <v>6/11</v>
      </c>
      <c r="C7" s="36">
        <f>'ฉบับที่ 1'!C7</f>
        <v>40430</v>
      </c>
      <c r="D7" s="37" t="str">
        <f>'ฉบับที่ 1'!D7</f>
        <v>นาย ชลันธร  หาญกลาง</v>
      </c>
      <c r="E7" s="35">
        <f>'ฉบับที่ 1'!E7</f>
        <v>1</v>
      </c>
      <c r="F7" s="28" t="str">
        <f t="shared" si="0"/>
        <v>ชาย</v>
      </c>
      <c r="G7" s="28" t="str">
        <f>'ฉบับที่ 3'!AF7</f>
        <v>0</v>
      </c>
      <c r="H7" s="28" t="str">
        <f t="shared" si="1"/>
        <v>เสี่ยง/มีปัญหา</v>
      </c>
      <c r="I7" s="28" t="str">
        <f>'ฉบับที่ 3'!AI7</f>
        <v>0</v>
      </c>
      <c r="J7" s="28" t="str">
        <f t="shared" si="2"/>
        <v>เสี่ยง/มีปัญหา</v>
      </c>
      <c r="K7" s="28" t="str">
        <f>'ฉบับที่ 3'!AM7</f>
        <v>0</v>
      </c>
      <c r="L7" s="28" t="str">
        <f t="shared" si="3"/>
        <v>เสี่ยง/มีปัญหา</v>
      </c>
      <c r="M7" s="28" t="str">
        <f>'ฉบับที่ 3'!AQ7</f>
        <v>0</v>
      </c>
      <c r="N7" s="28" t="str">
        <f t="shared" si="4"/>
        <v>เสี่ยง/มีปัญหา</v>
      </c>
      <c r="O7" s="28" t="str">
        <f>'ฉบับที่ 3'!AS7</f>
        <v>0</v>
      </c>
      <c r="P7" s="28" t="str">
        <f t="shared" si="5"/>
        <v>มีจุดแข็ง</v>
      </c>
      <c r="Q7" s="28">
        <f t="shared" si="6"/>
        <v>0</v>
      </c>
      <c r="R7" s="28" t="str">
        <f t="shared" si="7"/>
        <v>-</v>
      </c>
      <c r="S7" s="28" t="str">
        <f t="shared" si="8"/>
        <v>เสี่ยง/มีปัญหา</v>
      </c>
    </row>
    <row r="8" spans="1:19" ht="18" customHeight="1">
      <c r="A8" s="32" t="s">
        <v>69</v>
      </c>
      <c r="B8" s="35" t="str">
        <f>'ฉบับที่ 1'!B8</f>
        <v>6/11</v>
      </c>
      <c r="C8" s="36" t="str">
        <f>'ฉบับที่ 1'!C8</f>
        <v>40436</v>
      </c>
      <c r="D8" s="37" t="str">
        <f>'ฉบับที่ 1'!D8</f>
        <v>นาย ธนชัย  นาหนองขาม</v>
      </c>
      <c r="E8" s="35">
        <f>'ฉบับที่ 1'!E8</f>
        <v>1</v>
      </c>
      <c r="F8" s="28" t="str">
        <f t="shared" si="0"/>
        <v>ชาย</v>
      </c>
      <c r="G8" s="28" t="str">
        <f>'ฉบับที่ 3'!AF8</f>
        <v>0</v>
      </c>
      <c r="H8" s="28" t="str">
        <f t="shared" si="1"/>
        <v>เสี่ยง/มีปัญหา</v>
      </c>
      <c r="I8" s="28" t="str">
        <f>'ฉบับที่ 3'!AI8</f>
        <v>0</v>
      </c>
      <c r="J8" s="28" t="str">
        <f t="shared" si="2"/>
        <v>เสี่ยง/มีปัญหา</v>
      </c>
      <c r="K8" s="28" t="str">
        <f>'ฉบับที่ 3'!AM8</f>
        <v>0</v>
      </c>
      <c r="L8" s="28" t="str">
        <f t="shared" si="3"/>
        <v>เสี่ยง/มีปัญหา</v>
      </c>
      <c r="M8" s="28" t="str">
        <f>'ฉบับที่ 3'!AQ8</f>
        <v>0</v>
      </c>
      <c r="N8" s="28" t="str">
        <f t="shared" si="4"/>
        <v>เสี่ยง/มีปัญหา</v>
      </c>
      <c r="O8" s="28" t="str">
        <f>'ฉบับที่ 3'!AS8</f>
        <v>0</v>
      </c>
      <c r="P8" s="28" t="str">
        <f t="shared" si="5"/>
        <v>มีจุดแข็ง</v>
      </c>
      <c r="Q8" s="28">
        <f t="shared" si="6"/>
        <v>0</v>
      </c>
      <c r="R8" s="28" t="str">
        <f t="shared" si="7"/>
        <v>-</v>
      </c>
      <c r="S8" s="28" t="str">
        <f t="shared" si="8"/>
        <v>เสี่ยง/มีปัญหา</v>
      </c>
    </row>
    <row r="9" spans="1:19" ht="18" customHeight="1">
      <c r="A9" s="29" t="s">
        <v>70</v>
      </c>
      <c r="B9" s="35" t="str">
        <f>'ฉบับที่ 1'!B9</f>
        <v>6/11</v>
      </c>
      <c r="C9" s="36" t="str">
        <f>'ฉบับที่ 1'!C9</f>
        <v>40438</v>
      </c>
      <c r="D9" s="37" t="str">
        <f>'ฉบับที่ 1'!D9</f>
        <v>นาย พีรพล  เพชรสมบัติ</v>
      </c>
      <c r="E9" s="35">
        <f>'ฉบับที่ 1'!E9</f>
        <v>1</v>
      </c>
      <c r="F9" s="28" t="str">
        <f t="shared" si="0"/>
        <v>ชาย</v>
      </c>
      <c r="G9" s="28" t="str">
        <f>'ฉบับที่ 3'!AF9</f>
        <v>0</v>
      </c>
      <c r="H9" s="28" t="str">
        <f t="shared" si="1"/>
        <v>เสี่ยง/มีปัญหา</v>
      </c>
      <c r="I9" s="28" t="str">
        <f>'ฉบับที่ 3'!AI9</f>
        <v>0</v>
      </c>
      <c r="J9" s="28" t="str">
        <f t="shared" si="2"/>
        <v>เสี่ยง/มีปัญหา</v>
      </c>
      <c r="K9" s="28" t="str">
        <f>'ฉบับที่ 3'!AM9</f>
        <v>0</v>
      </c>
      <c r="L9" s="28" t="str">
        <f t="shared" si="3"/>
        <v>เสี่ยง/มีปัญหา</v>
      </c>
      <c r="M9" s="28" t="str">
        <f>'ฉบับที่ 3'!AQ9</f>
        <v>0</v>
      </c>
      <c r="N9" s="28" t="str">
        <f t="shared" si="4"/>
        <v>เสี่ยง/มีปัญหา</v>
      </c>
      <c r="O9" s="28" t="str">
        <f>'ฉบับที่ 3'!AS9</f>
        <v>0</v>
      </c>
      <c r="P9" s="28" t="str">
        <f t="shared" si="5"/>
        <v>มีจุดแข็ง</v>
      </c>
      <c r="Q9" s="28">
        <f t="shared" si="6"/>
        <v>0</v>
      </c>
      <c r="R9" s="28" t="str">
        <f t="shared" si="7"/>
        <v>-</v>
      </c>
      <c r="S9" s="28" t="str">
        <f t="shared" si="8"/>
        <v>เสี่ยง/มีปัญหา</v>
      </c>
    </row>
    <row r="10" spans="1:19" ht="18" customHeight="1">
      <c r="A10" s="32" t="s">
        <v>71</v>
      </c>
      <c r="B10" s="35" t="str">
        <f>'ฉบับที่ 1'!B10</f>
        <v>6/11</v>
      </c>
      <c r="C10" s="36" t="str">
        <f>'ฉบับที่ 1'!C10</f>
        <v>40480</v>
      </c>
      <c r="D10" s="37" t="str">
        <f>'ฉบับที่ 1'!D10</f>
        <v>นาย ธีรภัทร์  ยอนถวิล</v>
      </c>
      <c r="E10" s="35">
        <f>'ฉบับที่ 1'!E10</f>
        <v>1</v>
      </c>
      <c r="F10" s="28" t="str">
        <f t="shared" si="0"/>
        <v>ชาย</v>
      </c>
      <c r="G10" s="28" t="str">
        <f>'ฉบับที่ 3'!AF10</f>
        <v>0</v>
      </c>
      <c r="H10" s="28" t="str">
        <f t="shared" si="1"/>
        <v>เสี่ยง/มีปัญหา</v>
      </c>
      <c r="I10" s="28" t="str">
        <f>'ฉบับที่ 3'!AI10</f>
        <v>0</v>
      </c>
      <c r="J10" s="28" t="str">
        <f t="shared" si="2"/>
        <v>เสี่ยง/มีปัญหา</v>
      </c>
      <c r="K10" s="28" t="str">
        <f>'ฉบับที่ 3'!AM10</f>
        <v>0</v>
      </c>
      <c r="L10" s="28" t="str">
        <f t="shared" si="3"/>
        <v>เสี่ยง/มีปัญหา</v>
      </c>
      <c r="M10" s="28" t="str">
        <f>'ฉบับที่ 3'!AQ10</f>
        <v>0</v>
      </c>
      <c r="N10" s="28" t="str">
        <f t="shared" si="4"/>
        <v>เสี่ยง/มีปัญหา</v>
      </c>
      <c r="O10" s="28" t="str">
        <f>'ฉบับที่ 3'!AS10</f>
        <v>0</v>
      </c>
      <c r="P10" s="28" t="str">
        <f t="shared" si="5"/>
        <v>มีจุดแข็ง</v>
      </c>
      <c r="Q10" s="28">
        <f t="shared" si="6"/>
        <v>0</v>
      </c>
      <c r="R10" s="28" t="str">
        <f t="shared" si="7"/>
        <v>-</v>
      </c>
      <c r="S10" s="28" t="str">
        <f t="shared" si="8"/>
        <v>เสี่ยง/มีปัญหา</v>
      </c>
    </row>
    <row r="11" spans="1:19" ht="18" customHeight="1">
      <c r="A11" s="32" t="s">
        <v>72</v>
      </c>
      <c r="B11" s="35" t="str">
        <f>'ฉบับที่ 1'!B11</f>
        <v>6/11</v>
      </c>
      <c r="C11" s="36" t="str">
        <f>'ฉบับที่ 1'!C11</f>
        <v>40487</v>
      </c>
      <c r="D11" s="37" t="str">
        <f>'ฉบับที่ 1'!D11</f>
        <v>นาย สุรพัฒน์  ตราชื่นต้อง</v>
      </c>
      <c r="E11" s="35">
        <f>'ฉบับที่ 1'!E11</f>
        <v>1</v>
      </c>
      <c r="F11" s="28" t="str">
        <f t="shared" si="0"/>
        <v>ชาย</v>
      </c>
      <c r="G11" s="28" t="str">
        <f>'ฉบับที่ 3'!AF11</f>
        <v>0</v>
      </c>
      <c r="H11" s="28" t="str">
        <f t="shared" si="1"/>
        <v>เสี่ยง/มีปัญหา</v>
      </c>
      <c r="I11" s="28" t="str">
        <f>'ฉบับที่ 3'!AI11</f>
        <v>0</v>
      </c>
      <c r="J11" s="28" t="str">
        <f t="shared" si="2"/>
        <v>เสี่ยง/มีปัญหา</v>
      </c>
      <c r="K11" s="28" t="str">
        <f>'ฉบับที่ 3'!AM11</f>
        <v>0</v>
      </c>
      <c r="L11" s="28" t="str">
        <f t="shared" si="3"/>
        <v>เสี่ยง/มีปัญหา</v>
      </c>
      <c r="M11" s="28" t="str">
        <f>'ฉบับที่ 3'!AQ11</f>
        <v>0</v>
      </c>
      <c r="N11" s="28" t="str">
        <f t="shared" si="4"/>
        <v>เสี่ยง/มีปัญหา</v>
      </c>
      <c r="O11" s="28" t="str">
        <f>'ฉบับที่ 3'!AS11</f>
        <v>0</v>
      </c>
      <c r="P11" s="28" t="str">
        <f t="shared" si="5"/>
        <v>มีจุดแข็ง</v>
      </c>
      <c r="Q11" s="28">
        <f t="shared" si="6"/>
        <v>0</v>
      </c>
      <c r="R11" s="28" t="str">
        <f t="shared" si="7"/>
        <v>-</v>
      </c>
      <c r="S11" s="28" t="str">
        <f t="shared" si="8"/>
        <v>เสี่ยง/มีปัญหา</v>
      </c>
    </row>
    <row r="12" spans="1:19" ht="18" customHeight="1">
      <c r="A12" s="32" t="s">
        <v>73</v>
      </c>
      <c r="B12" s="35" t="str">
        <f>'ฉบับที่ 1'!B12</f>
        <v>6/11</v>
      </c>
      <c r="C12" s="36" t="str">
        <f>'ฉบับที่ 1'!C12</f>
        <v>40494</v>
      </c>
      <c r="D12" s="37" t="str">
        <f>'ฉบับที่ 1'!D12</f>
        <v>นาย อรรถพล  โพธิชาราช</v>
      </c>
      <c r="E12" s="35">
        <f>'ฉบับที่ 1'!E12</f>
        <v>1</v>
      </c>
      <c r="F12" s="28" t="str">
        <f t="shared" si="0"/>
        <v>ชาย</v>
      </c>
      <c r="G12" s="28" t="str">
        <f>'ฉบับที่ 3'!AF12</f>
        <v>0</v>
      </c>
      <c r="H12" s="28" t="str">
        <f t="shared" si="1"/>
        <v>เสี่ยง/มีปัญหา</v>
      </c>
      <c r="I12" s="28" t="str">
        <f>'ฉบับที่ 3'!AI12</f>
        <v>0</v>
      </c>
      <c r="J12" s="28" t="str">
        <f t="shared" si="2"/>
        <v>เสี่ยง/มีปัญหา</v>
      </c>
      <c r="K12" s="28" t="str">
        <f>'ฉบับที่ 3'!AM12</f>
        <v>0</v>
      </c>
      <c r="L12" s="28" t="str">
        <f t="shared" si="3"/>
        <v>เสี่ยง/มีปัญหา</v>
      </c>
      <c r="M12" s="28" t="str">
        <f>'ฉบับที่ 3'!AQ12</f>
        <v>0</v>
      </c>
      <c r="N12" s="28" t="str">
        <f t="shared" si="4"/>
        <v>เสี่ยง/มีปัญหา</v>
      </c>
      <c r="O12" s="28" t="str">
        <f>'ฉบับที่ 3'!AS12</f>
        <v>0</v>
      </c>
      <c r="P12" s="28" t="str">
        <f t="shared" si="5"/>
        <v>มีจุดแข็ง</v>
      </c>
      <c r="Q12" s="28">
        <f t="shared" si="6"/>
        <v>0</v>
      </c>
      <c r="R12" s="28" t="str">
        <f t="shared" si="7"/>
        <v>-</v>
      </c>
      <c r="S12" s="28" t="str">
        <f t="shared" si="8"/>
        <v>เสี่ยง/มีปัญหา</v>
      </c>
    </row>
    <row r="13" spans="1:19" ht="18" customHeight="1">
      <c r="A13" s="32" t="s">
        <v>74</v>
      </c>
      <c r="B13" s="35" t="str">
        <f>'ฉบับที่ 1'!B13</f>
        <v>6/11</v>
      </c>
      <c r="C13" s="36" t="str">
        <f>'ฉบับที่ 1'!C13</f>
        <v>40578</v>
      </c>
      <c r="D13" s="37" t="str">
        <f>'ฉบับที่ 1'!D13</f>
        <v>นาย ดนุวัตร  สังฆวาที</v>
      </c>
      <c r="E13" s="35">
        <f>'ฉบับที่ 1'!E13</f>
        <v>1</v>
      </c>
      <c r="F13" s="28" t="str">
        <f t="shared" si="0"/>
        <v>ชาย</v>
      </c>
      <c r="G13" s="28" t="str">
        <f>'ฉบับที่ 3'!AF13</f>
        <v>0</v>
      </c>
      <c r="H13" s="28" t="str">
        <f t="shared" si="1"/>
        <v>เสี่ยง/มีปัญหา</v>
      </c>
      <c r="I13" s="28" t="str">
        <f>'ฉบับที่ 3'!AI13</f>
        <v>0</v>
      </c>
      <c r="J13" s="28" t="str">
        <f t="shared" si="2"/>
        <v>เสี่ยง/มีปัญหา</v>
      </c>
      <c r="K13" s="28" t="str">
        <f>'ฉบับที่ 3'!AM13</f>
        <v>0</v>
      </c>
      <c r="L13" s="28" t="str">
        <f t="shared" si="3"/>
        <v>เสี่ยง/มีปัญหา</v>
      </c>
      <c r="M13" s="28" t="str">
        <f>'ฉบับที่ 3'!AQ13</f>
        <v>0</v>
      </c>
      <c r="N13" s="28" t="str">
        <f t="shared" si="4"/>
        <v>เสี่ยง/มีปัญหา</v>
      </c>
      <c r="O13" s="28" t="str">
        <f>'ฉบับที่ 3'!AS13</f>
        <v>0</v>
      </c>
      <c r="P13" s="28" t="str">
        <f t="shared" si="5"/>
        <v>มีจุดแข็ง</v>
      </c>
      <c r="Q13" s="28">
        <f t="shared" si="6"/>
        <v>0</v>
      </c>
      <c r="R13" s="28" t="str">
        <f t="shared" si="7"/>
        <v>-</v>
      </c>
      <c r="S13" s="28" t="str">
        <f t="shared" si="8"/>
        <v>เสี่ยง/มีปัญหา</v>
      </c>
    </row>
    <row r="14" spans="1:19" ht="18" customHeight="1">
      <c r="A14" s="29" t="s">
        <v>75</v>
      </c>
      <c r="B14" s="35" t="str">
        <f>'ฉบับที่ 1'!B14</f>
        <v>6/11</v>
      </c>
      <c r="C14" s="36" t="str">
        <f>'ฉบับที่ 1'!C14</f>
        <v>40584</v>
      </c>
      <c r="D14" s="37" t="str">
        <f>'ฉบับที่ 1'!D14</f>
        <v>นาย นันทวุฒิ  ไชยชนะ</v>
      </c>
      <c r="E14" s="35">
        <f>'ฉบับที่ 1'!E14</f>
        <v>1</v>
      </c>
      <c r="F14" s="28" t="str">
        <f t="shared" si="0"/>
        <v>ชาย</v>
      </c>
      <c r="G14" s="28" t="str">
        <f>'ฉบับที่ 3'!AF14</f>
        <v>0</v>
      </c>
      <c r="H14" s="28" t="str">
        <f t="shared" si="1"/>
        <v>เสี่ยง/มีปัญหา</v>
      </c>
      <c r="I14" s="28" t="str">
        <f>'ฉบับที่ 3'!AI14</f>
        <v>0</v>
      </c>
      <c r="J14" s="28" t="str">
        <f t="shared" si="2"/>
        <v>เสี่ยง/มีปัญหา</v>
      </c>
      <c r="K14" s="28" t="str">
        <f>'ฉบับที่ 3'!AM14</f>
        <v>0</v>
      </c>
      <c r="L14" s="28" t="str">
        <f t="shared" si="3"/>
        <v>เสี่ยง/มีปัญหา</v>
      </c>
      <c r="M14" s="28" t="str">
        <f>'ฉบับที่ 3'!AQ14</f>
        <v>0</v>
      </c>
      <c r="N14" s="28" t="str">
        <f t="shared" si="4"/>
        <v>เสี่ยง/มีปัญหา</v>
      </c>
      <c r="O14" s="28" t="str">
        <f>'ฉบับที่ 3'!AS14</f>
        <v>0</v>
      </c>
      <c r="P14" s="28" t="str">
        <f t="shared" si="5"/>
        <v>มีจุดแข็ง</v>
      </c>
      <c r="Q14" s="28">
        <f t="shared" si="6"/>
        <v>0</v>
      </c>
      <c r="R14" s="28" t="str">
        <f t="shared" si="7"/>
        <v>-</v>
      </c>
      <c r="S14" s="28" t="str">
        <f t="shared" si="8"/>
        <v>เสี่ยง/มีปัญหา</v>
      </c>
    </row>
    <row r="15" spans="1:19" ht="18" customHeight="1">
      <c r="A15" s="32" t="s">
        <v>76</v>
      </c>
      <c r="B15" s="35" t="str">
        <f>'ฉบับที่ 1'!B15</f>
        <v>6/11</v>
      </c>
      <c r="C15" s="36" t="str">
        <f>'ฉบับที่ 1'!C15</f>
        <v>40631</v>
      </c>
      <c r="D15" s="37" t="str">
        <f>'ฉบับที่ 1'!D15</f>
        <v>นาย ณัฐวัฒน์  ขำวงค์</v>
      </c>
      <c r="E15" s="35">
        <f>'ฉบับที่ 1'!E15</f>
        <v>1</v>
      </c>
      <c r="F15" s="28" t="str">
        <f t="shared" si="0"/>
        <v>ชาย</v>
      </c>
      <c r="G15" s="28" t="str">
        <f>'ฉบับที่ 3'!AF15</f>
        <v>0</v>
      </c>
      <c r="H15" s="28" t="str">
        <f t="shared" si="1"/>
        <v>เสี่ยง/มีปัญหา</v>
      </c>
      <c r="I15" s="28" t="str">
        <f>'ฉบับที่ 3'!AI15</f>
        <v>0</v>
      </c>
      <c r="J15" s="28" t="str">
        <f t="shared" si="2"/>
        <v>เสี่ยง/มีปัญหา</v>
      </c>
      <c r="K15" s="28" t="str">
        <f>'ฉบับที่ 3'!AM15</f>
        <v>0</v>
      </c>
      <c r="L15" s="28" t="str">
        <f t="shared" si="3"/>
        <v>เสี่ยง/มีปัญหา</v>
      </c>
      <c r="M15" s="28" t="str">
        <f>'ฉบับที่ 3'!AQ15</f>
        <v>0</v>
      </c>
      <c r="N15" s="28" t="str">
        <f t="shared" si="4"/>
        <v>เสี่ยง/มีปัญหา</v>
      </c>
      <c r="O15" s="28" t="str">
        <f>'ฉบับที่ 3'!AS15</f>
        <v>0</v>
      </c>
      <c r="P15" s="28" t="str">
        <f t="shared" si="5"/>
        <v>มีจุดแข็ง</v>
      </c>
      <c r="Q15" s="28">
        <f t="shared" si="6"/>
        <v>0</v>
      </c>
      <c r="R15" s="28" t="str">
        <f t="shared" si="7"/>
        <v>-</v>
      </c>
      <c r="S15" s="28" t="str">
        <f t="shared" si="8"/>
        <v>เสี่ยง/มีปัญหา</v>
      </c>
    </row>
    <row r="16" spans="1:19" ht="18" customHeight="1">
      <c r="A16" s="32" t="s">
        <v>77</v>
      </c>
      <c r="B16" s="35" t="str">
        <f>'ฉบับที่ 1'!B16</f>
        <v>6/11</v>
      </c>
      <c r="C16" s="36" t="str">
        <f>'ฉบับที่ 1'!C16</f>
        <v>40681</v>
      </c>
      <c r="D16" s="37" t="str">
        <f>'ฉบับที่ 1'!D16</f>
        <v>นาย พีระชัย  ประสพทอง</v>
      </c>
      <c r="E16" s="35">
        <f>'ฉบับที่ 1'!E16</f>
        <v>1</v>
      </c>
      <c r="F16" s="28" t="str">
        <f t="shared" si="0"/>
        <v>ชาย</v>
      </c>
      <c r="G16" s="28" t="str">
        <f>'ฉบับที่ 3'!AF16</f>
        <v>0</v>
      </c>
      <c r="H16" s="28" t="str">
        <f t="shared" si="1"/>
        <v>เสี่ยง/มีปัญหา</v>
      </c>
      <c r="I16" s="28" t="str">
        <f>'ฉบับที่ 3'!AI16</f>
        <v>0</v>
      </c>
      <c r="J16" s="28" t="str">
        <f t="shared" si="2"/>
        <v>เสี่ยง/มีปัญหา</v>
      </c>
      <c r="K16" s="28" t="str">
        <f>'ฉบับที่ 3'!AM16</f>
        <v>0</v>
      </c>
      <c r="L16" s="28" t="str">
        <f t="shared" si="3"/>
        <v>เสี่ยง/มีปัญหา</v>
      </c>
      <c r="M16" s="28" t="str">
        <f>'ฉบับที่ 3'!AQ16</f>
        <v>0</v>
      </c>
      <c r="N16" s="28" t="str">
        <f t="shared" si="4"/>
        <v>เสี่ยง/มีปัญหา</v>
      </c>
      <c r="O16" s="28" t="str">
        <f>'ฉบับที่ 3'!AS16</f>
        <v>0</v>
      </c>
      <c r="P16" s="28" t="str">
        <f t="shared" si="5"/>
        <v>มีจุดแข็ง</v>
      </c>
      <c r="Q16" s="28">
        <f t="shared" si="6"/>
        <v>0</v>
      </c>
      <c r="R16" s="28" t="str">
        <f t="shared" si="7"/>
        <v>-</v>
      </c>
      <c r="S16" s="28" t="str">
        <f t="shared" si="8"/>
        <v>เสี่ยง/มีปัญหา</v>
      </c>
    </row>
    <row r="17" spans="1:19" ht="18" customHeight="1">
      <c r="A17" s="32" t="s">
        <v>78</v>
      </c>
      <c r="B17" s="35" t="str">
        <f>'ฉบับที่ 1'!B17</f>
        <v>6/11</v>
      </c>
      <c r="C17" s="36" t="str">
        <f>'ฉบับที่ 1'!C17</f>
        <v>40837</v>
      </c>
      <c r="D17" s="37" t="str">
        <f>'ฉบับที่ 1'!D17</f>
        <v>นาย สุทธิพจน์  ทองปาน</v>
      </c>
      <c r="E17" s="35">
        <f>'ฉบับที่ 1'!E17</f>
        <v>1</v>
      </c>
      <c r="F17" s="28" t="str">
        <f t="shared" si="0"/>
        <v>ชาย</v>
      </c>
      <c r="G17" s="28" t="str">
        <f>'ฉบับที่ 3'!AF17</f>
        <v>0</v>
      </c>
      <c r="H17" s="28" t="str">
        <f t="shared" si="1"/>
        <v>เสี่ยง/มีปัญหา</v>
      </c>
      <c r="I17" s="28" t="str">
        <f>'ฉบับที่ 3'!AI17</f>
        <v>0</v>
      </c>
      <c r="J17" s="28" t="str">
        <f t="shared" si="2"/>
        <v>เสี่ยง/มีปัญหา</v>
      </c>
      <c r="K17" s="28" t="str">
        <f>'ฉบับที่ 3'!AM17</f>
        <v>0</v>
      </c>
      <c r="L17" s="28" t="str">
        <f t="shared" si="3"/>
        <v>เสี่ยง/มีปัญหา</v>
      </c>
      <c r="M17" s="28" t="str">
        <f>'ฉบับที่ 3'!AQ17</f>
        <v>0</v>
      </c>
      <c r="N17" s="28" t="str">
        <f t="shared" si="4"/>
        <v>เสี่ยง/มีปัญหา</v>
      </c>
      <c r="O17" s="28" t="str">
        <f>'ฉบับที่ 3'!AS17</f>
        <v>0</v>
      </c>
      <c r="P17" s="28" t="str">
        <f t="shared" si="5"/>
        <v>มีจุดแข็ง</v>
      </c>
      <c r="Q17" s="28">
        <f t="shared" si="6"/>
        <v>0</v>
      </c>
      <c r="R17" s="28" t="str">
        <f t="shared" si="7"/>
        <v>-</v>
      </c>
      <c r="S17" s="28" t="str">
        <f t="shared" si="8"/>
        <v>เสี่ยง/มีปัญหา</v>
      </c>
    </row>
    <row r="18" spans="1:19" ht="18" customHeight="1">
      <c r="A18" s="32" t="s">
        <v>79</v>
      </c>
      <c r="B18" s="35" t="str">
        <f>'ฉบับที่ 1'!B18</f>
        <v>6/11</v>
      </c>
      <c r="C18" s="36" t="str">
        <f>'ฉบับที่ 1'!C18</f>
        <v>40841</v>
      </c>
      <c r="D18" s="37" t="str">
        <f>'ฉบับที่ 1'!D18</f>
        <v>นาย อัครเดช  สิงห์ธวัช</v>
      </c>
      <c r="E18" s="35">
        <f>'ฉบับที่ 1'!E18</f>
        <v>1</v>
      </c>
      <c r="F18" s="28" t="str">
        <f t="shared" si="0"/>
        <v>ชาย</v>
      </c>
      <c r="G18" s="28" t="str">
        <f>'ฉบับที่ 3'!AF18</f>
        <v>0</v>
      </c>
      <c r="H18" s="28" t="str">
        <f t="shared" si="1"/>
        <v>เสี่ยง/มีปัญหา</v>
      </c>
      <c r="I18" s="28" t="str">
        <f>'ฉบับที่ 3'!AI18</f>
        <v>0</v>
      </c>
      <c r="J18" s="28" t="str">
        <f t="shared" si="2"/>
        <v>เสี่ยง/มีปัญหา</v>
      </c>
      <c r="K18" s="28" t="str">
        <f>'ฉบับที่ 3'!AM18</f>
        <v>0</v>
      </c>
      <c r="L18" s="28" t="str">
        <f t="shared" si="3"/>
        <v>เสี่ยง/มีปัญหา</v>
      </c>
      <c r="M18" s="28" t="str">
        <f>'ฉบับที่ 3'!AQ18</f>
        <v>0</v>
      </c>
      <c r="N18" s="28" t="str">
        <f t="shared" si="4"/>
        <v>เสี่ยง/มีปัญหา</v>
      </c>
      <c r="O18" s="28" t="str">
        <f>'ฉบับที่ 3'!AS18</f>
        <v>0</v>
      </c>
      <c r="P18" s="28" t="str">
        <f t="shared" si="5"/>
        <v>มีจุดแข็ง</v>
      </c>
      <c r="Q18" s="28">
        <f t="shared" si="6"/>
        <v>0</v>
      </c>
      <c r="R18" s="28" t="str">
        <f t="shared" si="7"/>
        <v>-</v>
      </c>
      <c r="S18" s="28" t="str">
        <f t="shared" si="8"/>
        <v>เสี่ยง/มีปัญหา</v>
      </c>
    </row>
    <row r="19" spans="1:19" ht="18" customHeight="1">
      <c r="A19" s="29" t="s">
        <v>80</v>
      </c>
      <c r="B19" s="35" t="str">
        <f>'ฉบับที่ 1'!B19</f>
        <v>6/11</v>
      </c>
      <c r="C19" s="36" t="str">
        <f>'ฉบับที่ 1'!C19</f>
        <v>42790</v>
      </c>
      <c r="D19" s="37" t="str">
        <f>'ฉบับที่ 1'!D19</f>
        <v>นาย โชคอนันต์  บุญประสิทธิ์</v>
      </c>
      <c r="E19" s="35">
        <f>'ฉบับที่ 1'!E19</f>
        <v>1</v>
      </c>
      <c r="F19" s="28" t="str">
        <f t="shared" si="0"/>
        <v>ชาย</v>
      </c>
      <c r="G19" s="28" t="str">
        <f>'ฉบับที่ 3'!AF19</f>
        <v>0</v>
      </c>
      <c r="H19" s="28" t="str">
        <f t="shared" si="1"/>
        <v>เสี่ยง/มีปัญหา</v>
      </c>
      <c r="I19" s="28" t="str">
        <f>'ฉบับที่ 3'!AI19</f>
        <v>0</v>
      </c>
      <c r="J19" s="28" t="str">
        <f t="shared" si="2"/>
        <v>เสี่ยง/มีปัญหา</v>
      </c>
      <c r="K19" s="28" t="str">
        <f>'ฉบับที่ 3'!AM19</f>
        <v>0</v>
      </c>
      <c r="L19" s="28" t="str">
        <f t="shared" si="3"/>
        <v>เสี่ยง/มีปัญหา</v>
      </c>
      <c r="M19" s="28" t="str">
        <f>'ฉบับที่ 3'!AQ19</f>
        <v>0</v>
      </c>
      <c r="N19" s="28" t="str">
        <f t="shared" si="4"/>
        <v>เสี่ยง/มีปัญหา</v>
      </c>
      <c r="O19" s="28" t="str">
        <f>'ฉบับที่ 3'!AS19</f>
        <v>0</v>
      </c>
      <c r="P19" s="28" t="str">
        <f t="shared" si="5"/>
        <v>มีจุดแข็ง</v>
      </c>
      <c r="Q19" s="28">
        <f t="shared" si="6"/>
        <v>0</v>
      </c>
      <c r="R19" s="28" t="str">
        <f t="shared" si="7"/>
        <v>-</v>
      </c>
      <c r="S19" s="28" t="str">
        <f t="shared" si="8"/>
        <v>เสี่ยง/มีปัญหา</v>
      </c>
    </row>
    <row r="20" spans="1:31" ht="18" customHeight="1">
      <c r="A20" s="32" t="s">
        <v>29</v>
      </c>
      <c r="B20" s="35" t="str">
        <f>'ฉบับที่ 1'!B20</f>
        <v>6/11</v>
      </c>
      <c r="C20" s="36" t="str">
        <f>'ฉบับที่ 1'!C20</f>
        <v>40545</v>
      </c>
      <c r="D20" s="37" t="str">
        <f>'ฉบับที่ 1'!D20</f>
        <v>นางสาว กมลชนก  บุญรอด</v>
      </c>
      <c r="E20" s="35">
        <f>'ฉบับที่ 1'!E20</f>
        <v>2</v>
      </c>
      <c r="F20" s="28" t="str">
        <f t="shared" si="0"/>
        <v>หญิง</v>
      </c>
      <c r="G20" s="28" t="str">
        <f>'ฉบับที่ 3'!AF20</f>
        <v>0</v>
      </c>
      <c r="H20" s="28" t="str">
        <f t="shared" si="1"/>
        <v>เสี่ยง/มีปัญหา</v>
      </c>
      <c r="I20" s="28" t="str">
        <f>'ฉบับที่ 3'!AI20</f>
        <v>0</v>
      </c>
      <c r="J20" s="28" t="str">
        <f t="shared" si="2"/>
        <v>เสี่ยง/มีปัญหา</v>
      </c>
      <c r="K20" s="28" t="str">
        <f>'ฉบับที่ 3'!AM20</f>
        <v>0</v>
      </c>
      <c r="L20" s="28" t="str">
        <f t="shared" si="3"/>
        <v>เสี่ยง/มีปัญหา</v>
      </c>
      <c r="M20" s="28" t="str">
        <f>'ฉบับที่ 3'!AQ20</f>
        <v>0</v>
      </c>
      <c r="N20" s="28" t="str">
        <f t="shared" si="4"/>
        <v>เสี่ยง/มีปัญหา</v>
      </c>
      <c r="O20" s="28" t="str">
        <f>'ฉบับที่ 3'!AS20</f>
        <v>0</v>
      </c>
      <c r="P20" s="28" t="str">
        <f t="shared" si="5"/>
        <v>มีจุดแข็ง</v>
      </c>
      <c r="Q20" s="28">
        <f t="shared" si="6"/>
        <v>0</v>
      </c>
      <c r="R20" s="28" t="str">
        <f t="shared" si="7"/>
        <v>-</v>
      </c>
      <c r="S20" s="28" t="str">
        <f t="shared" si="8"/>
        <v>เสี่ยง/มีปัญหา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</row>
    <row r="21" spans="1:31" ht="18" customHeight="1">
      <c r="A21" s="32" t="s">
        <v>30</v>
      </c>
      <c r="B21" s="35" t="str">
        <f>'ฉบับที่ 1'!B21</f>
        <v>6/11</v>
      </c>
      <c r="C21" s="36" t="str">
        <f>'ฉบับที่ 1'!C21</f>
        <v>40556</v>
      </c>
      <c r="D21" s="37" t="str">
        <f>'ฉบับที่ 1'!D21</f>
        <v>นางสาว ณัฐมล  จิตรโคตร</v>
      </c>
      <c r="E21" s="35">
        <f>'ฉบับที่ 1'!E21</f>
        <v>2</v>
      </c>
      <c r="F21" s="28" t="str">
        <f t="shared" si="0"/>
        <v>หญิง</v>
      </c>
      <c r="G21" s="28" t="str">
        <f>'ฉบับที่ 3'!AF21</f>
        <v>0</v>
      </c>
      <c r="H21" s="28" t="str">
        <f t="shared" si="1"/>
        <v>เสี่ยง/มีปัญหา</v>
      </c>
      <c r="I21" s="28" t="str">
        <f>'ฉบับที่ 3'!AI21</f>
        <v>0</v>
      </c>
      <c r="J21" s="28" t="str">
        <f t="shared" si="2"/>
        <v>เสี่ยง/มีปัญหา</v>
      </c>
      <c r="K21" s="28" t="str">
        <f>'ฉบับที่ 3'!AM21</f>
        <v>0</v>
      </c>
      <c r="L21" s="28" t="str">
        <f t="shared" si="3"/>
        <v>เสี่ยง/มีปัญหา</v>
      </c>
      <c r="M21" s="28" t="str">
        <f>'ฉบับที่ 3'!AQ21</f>
        <v>0</v>
      </c>
      <c r="N21" s="28" t="str">
        <f t="shared" si="4"/>
        <v>เสี่ยง/มีปัญหา</v>
      </c>
      <c r="O21" s="28" t="str">
        <f>'ฉบับที่ 3'!AS21</f>
        <v>0</v>
      </c>
      <c r="P21" s="28" t="str">
        <f t="shared" si="5"/>
        <v>มีจุดแข็ง</v>
      </c>
      <c r="Q21" s="28">
        <f t="shared" si="6"/>
        <v>0</v>
      </c>
      <c r="R21" s="28" t="str">
        <f t="shared" si="7"/>
        <v>-</v>
      </c>
      <c r="S21" s="28" t="str">
        <f t="shared" si="8"/>
        <v>เสี่ยง/มีปัญหา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8" customHeight="1">
      <c r="A22" s="32" t="s">
        <v>31</v>
      </c>
      <c r="B22" s="35" t="str">
        <f>'ฉบับที่ 1'!B22</f>
        <v>6/11</v>
      </c>
      <c r="C22" s="36" t="str">
        <f>'ฉบับที่ 1'!C22</f>
        <v>42792</v>
      </c>
      <c r="D22" s="37" t="str">
        <f>'ฉบับที่ 1'!D22</f>
        <v>นางสาว พรรณภัทร  ชาอินทร์</v>
      </c>
      <c r="E22" s="35">
        <f>'ฉบับที่ 1'!E22</f>
        <v>2</v>
      </c>
      <c r="F22" s="28" t="str">
        <f t="shared" si="0"/>
        <v>หญิง</v>
      </c>
      <c r="G22" s="28" t="str">
        <f>'ฉบับที่ 3'!AF22</f>
        <v>0</v>
      </c>
      <c r="H22" s="28" t="str">
        <f t="shared" si="1"/>
        <v>เสี่ยง/มีปัญหา</v>
      </c>
      <c r="I22" s="28" t="str">
        <f>'ฉบับที่ 3'!AI22</f>
        <v>0</v>
      </c>
      <c r="J22" s="28" t="str">
        <f t="shared" si="2"/>
        <v>เสี่ยง/มีปัญหา</v>
      </c>
      <c r="K22" s="28" t="str">
        <f>'ฉบับที่ 3'!AM22</f>
        <v>0</v>
      </c>
      <c r="L22" s="28" t="str">
        <f t="shared" si="3"/>
        <v>เสี่ยง/มีปัญหา</v>
      </c>
      <c r="M22" s="28" t="str">
        <f>'ฉบับที่ 3'!AQ22</f>
        <v>0</v>
      </c>
      <c r="N22" s="28" t="str">
        <f t="shared" si="4"/>
        <v>เสี่ยง/มีปัญหา</v>
      </c>
      <c r="O22" s="28" t="str">
        <f>'ฉบับที่ 3'!AS22</f>
        <v>0</v>
      </c>
      <c r="P22" s="28" t="str">
        <f t="shared" si="5"/>
        <v>มีจุดแข็ง</v>
      </c>
      <c r="Q22" s="28">
        <f t="shared" si="6"/>
        <v>0</v>
      </c>
      <c r="R22" s="28" t="str">
        <f t="shared" si="7"/>
        <v>-</v>
      </c>
      <c r="S22" s="28" t="str">
        <f t="shared" si="8"/>
        <v>เสี่ยง/มีปัญหา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8" customHeight="1">
      <c r="A23" s="32" t="s">
        <v>56</v>
      </c>
      <c r="B23" s="35">
        <f>'ฉบับที่ 1'!B23</f>
        <v>0</v>
      </c>
      <c r="C23" s="36">
        <f>'ฉบับที่ 1'!C23</f>
        <v>0</v>
      </c>
      <c r="D23" s="37">
        <f>'ฉบับที่ 1'!D23</f>
        <v>0</v>
      </c>
      <c r="E23" s="35">
        <f>'ฉบับที่ 1'!E23</f>
        <v>0</v>
      </c>
      <c r="F23" s="28" t="str">
        <f t="shared" si="0"/>
        <v>-</v>
      </c>
      <c r="G23" s="28" t="str">
        <f>'ฉบับที่ 3'!AF23</f>
        <v>0</v>
      </c>
      <c r="H23" s="28" t="str">
        <f t="shared" si="1"/>
        <v>เสี่ยง/มีปัญหา</v>
      </c>
      <c r="I23" s="28" t="str">
        <f>'ฉบับที่ 3'!AI23</f>
        <v>0</v>
      </c>
      <c r="J23" s="28" t="str">
        <f t="shared" si="2"/>
        <v>เสี่ยง/มีปัญหา</v>
      </c>
      <c r="K23" s="28" t="str">
        <f>'ฉบับที่ 3'!AM23</f>
        <v>0</v>
      </c>
      <c r="L23" s="28" t="str">
        <f t="shared" si="3"/>
        <v>เสี่ยง/มีปัญหา</v>
      </c>
      <c r="M23" s="28" t="str">
        <f>'ฉบับที่ 3'!AQ23</f>
        <v>0</v>
      </c>
      <c r="N23" s="28" t="str">
        <f t="shared" si="4"/>
        <v>เสี่ยง/มีปัญหา</v>
      </c>
      <c r="O23" s="28" t="str">
        <f>'ฉบับที่ 3'!AS23</f>
        <v>0</v>
      </c>
      <c r="P23" s="28" t="str">
        <f t="shared" si="5"/>
        <v>มีจุดแข็ง</v>
      </c>
      <c r="Q23" s="28">
        <f t="shared" si="6"/>
        <v>0</v>
      </c>
      <c r="R23" s="28" t="str">
        <f t="shared" si="7"/>
        <v>-</v>
      </c>
      <c r="S23" s="28" t="str">
        <f t="shared" si="8"/>
        <v>เสี่ยง/มีปัญหา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</row>
    <row r="24" spans="1:31" ht="18" customHeight="1">
      <c r="A24" s="29" t="s">
        <v>57</v>
      </c>
      <c r="B24" s="35">
        <f>'ฉบับที่ 1'!B24</f>
        <v>0</v>
      </c>
      <c r="C24" s="36">
        <f>'ฉบับที่ 1'!C24</f>
        <v>0</v>
      </c>
      <c r="D24" s="37">
        <f>'ฉบับที่ 1'!D24</f>
        <v>0</v>
      </c>
      <c r="E24" s="35">
        <f>'ฉบับที่ 1'!E24</f>
        <v>0</v>
      </c>
      <c r="F24" s="28" t="str">
        <f t="shared" si="0"/>
        <v>-</v>
      </c>
      <c r="G24" s="28" t="str">
        <f>'ฉบับที่ 3'!AF24</f>
        <v>0</v>
      </c>
      <c r="H24" s="28" t="str">
        <f t="shared" si="1"/>
        <v>เสี่ยง/มีปัญหา</v>
      </c>
      <c r="I24" s="28" t="str">
        <f>'ฉบับที่ 3'!AI24</f>
        <v>0</v>
      </c>
      <c r="J24" s="28" t="str">
        <f t="shared" si="2"/>
        <v>เสี่ยง/มีปัญหา</v>
      </c>
      <c r="K24" s="28" t="str">
        <f>'ฉบับที่ 3'!AM24</f>
        <v>0</v>
      </c>
      <c r="L24" s="28" t="str">
        <f t="shared" si="3"/>
        <v>เสี่ยง/มีปัญหา</v>
      </c>
      <c r="M24" s="28" t="str">
        <f>'ฉบับที่ 3'!AQ24</f>
        <v>0</v>
      </c>
      <c r="N24" s="28" t="str">
        <f t="shared" si="4"/>
        <v>เสี่ยง/มีปัญหา</v>
      </c>
      <c r="O24" s="28" t="str">
        <f>'ฉบับที่ 3'!AS24</f>
        <v>0</v>
      </c>
      <c r="P24" s="28" t="str">
        <f t="shared" si="5"/>
        <v>มีจุดแข็ง</v>
      </c>
      <c r="Q24" s="28">
        <f t="shared" si="6"/>
        <v>0</v>
      </c>
      <c r="R24" s="28" t="str">
        <f t="shared" si="7"/>
        <v>-</v>
      </c>
      <c r="S24" s="28" t="str">
        <f t="shared" si="8"/>
        <v>เสี่ยง/มีปัญหา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</row>
    <row r="25" spans="1:19" ht="18" customHeight="1">
      <c r="A25" s="32" t="s">
        <v>58</v>
      </c>
      <c r="B25" s="35">
        <f>'ฉบับที่ 1'!B25</f>
        <v>0</v>
      </c>
      <c r="C25" s="36">
        <f>'ฉบับที่ 1'!C25</f>
        <v>0</v>
      </c>
      <c r="D25" s="37">
        <f>'ฉบับที่ 1'!D25</f>
        <v>0</v>
      </c>
      <c r="E25" s="35">
        <f>'ฉบับที่ 1'!E25</f>
        <v>0</v>
      </c>
      <c r="F25" s="28" t="str">
        <f t="shared" si="0"/>
        <v>-</v>
      </c>
      <c r="G25" s="28" t="str">
        <f>'ฉบับที่ 3'!AF25</f>
        <v>0</v>
      </c>
      <c r="H25" s="28" t="str">
        <f t="shared" si="1"/>
        <v>เสี่ยง/มีปัญหา</v>
      </c>
      <c r="I25" s="28" t="str">
        <f>'ฉบับที่ 3'!AI25</f>
        <v>0</v>
      </c>
      <c r="J25" s="28" t="str">
        <f t="shared" si="2"/>
        <v>เสี่ยง/มีปัญหา</v>
      </c>
      <c r="K25" s="28" t="str">
        <f>'ฉบับที่ 3'!AM25</f>
        <v>0</v>
      </c>
      <c r="L25" s="28" t="str">
        <f t="shared" si="3"/>
        <v>เสี่ยง/มีปัญหา</v>
      </c>
      <c r="M25" s="28" t="str">
        <f>'ฉบับที่ 3'!AQ25</f>
        <v>0</v>
      </c>
      <c r="N25" s="28" t="str">
        <f t="shared" si="4"/>
        <v>เสี่ยง/มีปัญหา</v>
      </c>
      <c r="O25" s="28" t="str">
        <f>'ฉบับที่ 3'!AS25</f>
        <v>0</v>
      </c>
      <c r="P25" s="28" t="str">
        <f t="shared" si="5"/>
        <v>มีจุดแข็ง</v>
      </c>
      <c r="Q25" s="28">
        <f t="shared" si="6"/>
        <v>0</v>
      </c>
      <c r="R25" s="28" t="str">
        <f t="shared" si="7"/>
        <v>-</v>
      </c>
      <c r="S25" s="28" t="str">
        <f t="shared" si="8"/>
        <v>เสี่ยง/มีปัญหา</v>
      </c>
    </row>
    <row r="26" spans="1:19" ht="18" customHeight="1">
      <c r="A26" s="32" t="s">
        <v>59</v>
      </c>
      <c r="B26" s="35">
        <f>'ฉบับที่ 1'!B26</f>
        <v>0</v>
      </c>
      <c r="C26" s="36">
        <f>'ฉบับที่ 1'!C26</f>
        <v>0</v>
      </c>
      <c r="D26" s="37">
        <f>'ฉบับที่ 1'!D26</f>
        <v>0</v>
      </c>
      <c r="E26" s="35">
        <f>'ฉบับที่ 1'!E26</f>
        <v>0</v>
      </c>
      <c r="F26" s="28" t="str">
        <f t="shared" si="0"/>
        <v>-</v>
      </c>
      <c r="G26" s="28" t="str">
        <f>'ฉบับที่ 3'!AF26</f>
        <v>0</v>
      </c>
      <c r="H26" s="28" t="str">
        <f t="shared" si="1"/>
        <v>เสี่ยง/มีปัญหา</v>
      </c>
      <c r="I26" s="28" t="str">
        <f>'ฉบับที่ 3'!AI26</f>
        <v>0</v>
      </c>
      <c r="J26" s="28" t="str">
        <f t="shared" si="2"/>
        <v>เสี่ยง/มีปัญหา</v>
      </c>
      <c r="K26" s="28" t="str">
        <f>'ฉบับที่ 3'!AM26</f>
        <v>0</v>
      </c>
      <c r="L26" s="28" t="str">
        <f t="shared" si="3"/>
        <v>เสี่ยง/มีปัญหา</v>
      </c>
      <c r="M26" s="28" t="str">
        <f>'ฉบับที่ 3'!AQ26</f>
        <v>0</v>
      </c>
      <c r="N26" s="28" t="str">
        <f t="shared" si="4"/>
        <v>เสี่ยง/มีปัญหา</v>
      </c>
      <c r="O26" s="28" t="str">
        <f>'ฉบับที่ 3'!AS26</f>
        <v>0</v>
      </c>
      <c r="P26" s="28" t="str">
        <f t="shared" si="5"/>
        <v>มีจุดแข็ง</v>
      </c>
      <c r="Q26" s="28">
        <f t="shared" si="6"/>
        <v>0</v>
      </c>
      <c r="R26" s="28" t="str">
        <f t="shared" si="7"/>
        <v>-</v>
      </c>
      <c r="S26" s="28" t="str">
        <f t="shared" si="8"/>
        <v>เสี่ยง/มีปัญหา</v>
      </c>
    </row>
    <row r="27" spans="1:19" ht="18" customHeight="1">
      <c r="A27" s="32" t="s">
        <v>0</v>
      </c>
      <c r="B27" s="35">
        <f>'ฉบับที่ 1'!B27</f>
        <v>0</v>
      </c>
      <c r="C27" s="36">
        <f>'ฉบับที่ 1'!C27</f>
        <v>0</v>
      </c>
      <c r="D27" s="37">
        <f>'ฉบับที่ 1'!D27</f>
        <v>0</v>
      </c>
      <c r="E27" s="35">
        <f>'ฉบับที่ 1'!E27</f>
        <v>0</v>
      </c>
      <c r="F27" s="28" t="str">
        <f t="shared" si="0"/>
        <v>-</v>
      </c>
      <c r="G27" s="28" t="str">
        <f>'ฉบับที่ 3'!AF27</f>
        <v>0</v>
      </c>
      <c r="H27" s="28" t="str">
        <f t="shared" si="1"/>
        <v>เสี่ยง/มีปัญหา</v>
      </c>
      <c r="I27" s="28" t="str">
        <f>'ฉบับที่ 3'!AI27</f>
        <v>0</v>
      </c>
      <c r="J27" s="28" t="str">
        <f t="shared" si="2"/>
        <v>เสี่ยง/มีปัญหา</v>
      </c>
      <c r="K27" s="28" t="str">
        <f>'ฉบับที่ 3'!AM27</f>
        <v>0</v>
      </c>
      <c r="L27" s="28" t="str">
        <f t="shared" si="3"/>
        <v>เสี่ยง/มีปัญหา</v>
      </c>
      <c r="M27" s="28" t="str">
        <f>'ฉบับที่ 3'!AQ27</f>
        <v>0</v>
      </c>
      <c r="N27" s="28" t="str">
        <f t="shared" si="4"/>
        <v>เสี่ยง/มีปัญหา</v>
      </c>
      <c r="O27" s="28" t="str">
        <f>'ฉบับที่ 3'!AS27</f>
        <v>0</v>
      </c>
      <c r="P27" s="28" t="str">
        <f t="shared" si="5"/>
        <v>มีจุดแข็ง</v>
      </c>
      <c r="Q27" s="28">
        <f t="shared" si="6"/>
        <v>0</v>
      </c>
      <c r="R27" s="28" t="str">
        <f t="shared" si="7"/>
        <v>-</v>
      </c>
      <c r="S27" s="28" t="str">
        <f t="shared" si="8"/>
        <v>เสี่ยง/มีปัญหา</v>
      </c>
    </row>
    <row r="28" spans="1:19" ht="18" customHeight="1">
      <c r="A28" s="32" t="s">
        <v>1</v>
      </c>
      <c r="B28" s="35">
        <f>'ฉบับที่ 1'!B28</f>
        <v>0</v>
      </c>
      <c r="C28" s="36">
        <f>'ฉบับที่ 1'!C28</f>
        <v>0</v>
      </c>
      <c r="D28" s="37">
        <f>'ฉบับที่ 1'!D28</f>
        <v>0</v>
      </c>
      <c r="E28" s="35">
        <f>'ฉบับที่ 1'!E28</f>
        <v>0</v>
      </c>
      <c r="F28" s="28" t="str">
        <f t="shared" si="0"/>
        <v>-</v>
      </c>
      <c r="G28" s="28" t="str">
        <f>'ฉบับที่ 3'!AF28</f>
        <v>0</v>
      </c>
      <c r="H28" s="28" t="str">
        <f t="shared" si="1"/>
        <v>เสี่ยง/มีปัญหา</v>
      </c>
      <c r="I28" s="28" t="str">
        <f>'ฉบับที่ 3'!AI28</f>
        <v>0</v>
      </c>
      <c r="J28" s="28" t="str">
        <f t="shared" si="2"/>
        <v>เสี่ยง/มีปัญหา</v>
      </c>
      <c r="K28" s="28" t="str">
        <f>'ฉบับที่ 3'!AM28</f>
        <v>0</v>
      </c>
      <c r="L28" s="28" t="str">
        <f t="shared" si="3"/>
        <v>เสี่ยง/มีปัญหา</v>
      </c>
      <c r="M28" s="28" t="str">
        <f>'ฉบับที่ 3'!AQ28</f>
        <v>0</v>
      </c>
      <c r="N28" s="28" t="str">
        <f t="shared" si="4"/>
        <v>เสี่ยง/มีปัญหา</v>
      </c>
      <c r="O28" s="28" t="str">
        <f>'ฉบับที่ 3'!AS28</f>
        <v>0</v>
      </c>
      <c r="P28" s="28" t="str">
        <f t="shared" si="5"/>
        <v>มีจุดแข็ง</v>
      </c>
      <c r="Q28" s="28">
        <f t="shared" si="6"/>
        <v>0</v>
      </c>
      <c r="R28" s="28" t="str">
        <f t="shared" si="7"/>
        <v>-</v>
      </c>
      <c r="S28" s="28" t="str">
        <f t="shared" si="8"/>
        <v>เสี่ยง/มีปัญหา</v>
      </c>
    </row>
    <row r="29" spans="1:19" ht="18" customHeight="1">
      <c r="A29" s="29" t="s">
        <v>2</v>
      </c>
      <c r="B29" s="35">
        <f>'ฉบับที่ 1'!B29</f>
        <v>0</v>
      </c>
      <c r="C29" s="36">
        <f>'ฉบับที่ 1'!C29</f>
        <v>0</v>
      </c>
      <c r="D29" s="37">
        <f>'ฉบับที่ 1'!D29</f>
        <v>0</v>
      </c>
      <c r="E29" s="35">
        <f>'ฉบับที่ 1'!E29</f>
        <v>0</v>
      </c>
      <c r="F29" s="28" t="str">
        <f t="shared" si="0"/>
        <v>-</v>
      </c>
      <c r="G29" s="28" t="str">
        <f>'ฉบับที่ 3'!AF29</f>
        <v>0</v>
      </c>
      <c r="H29" s="28" t="str">
        <f t="shared" si="1"/>
        <v>เสี่ยง/มีปัญหา</v>
      </c>
      <c r="I29" s="28" t="str">
        <f>'ฉบับที่ 3'!AI29</f>
        <v>0</v>
      </c>
      <c r="J29" s="28" t="str">
        <f t="shared" si="2"/>
        <v>เสี่ยง/มีปัญหา</v>
      </c>
      <c r="K29" s="28" t="str">
        <f>'ฉบับที่ 3'!AM29</f>
        <v>0</v>
      </c>
      <c r="L29" s="28" t="str">
        <f t="shared" si="3"/>
        <v>เสี่ยง/มีปัญหา</v>
      </c>
      <c r="M29" s="28" t="str">
        <f>'ฉบับที่ 3'!AQ29</f>
        <v>0</v>
      </c>
      <c r="N29" s="28" t="str">
        <f t="shared" si="4"/>
        <v>เสี่ยง/มีปัญหา</v>
      </c>
      <c r="O29" s="28" t="str">
        <f>'ฉบับที่ 3'!AS29</f>
        <v>0</v>
      </c>
      <c r="P29" s="28" t="str">
        <f t="shared" si="5"/>
        <v>มีจุดแข็ง</v>
      </c>
      <c r="Q29" s="28">
        <f t="shared" si="6"/>
        <v>0</v>
      </c>
      <c r="R29" s="28" t="str">
        <f t="shared" si="7"/>
        <v>-</v>
      </c>
      <c r="S29" s="28" t="str">
        <f t="shared" si="8"/>
        <v>เสี่ยง/มีปัญหา</v>
      </c>
    </row>
    <row r="30" spans="1:19" ht="18" customHeight="1">
      <c r="A30" s="32" t="s">
        <v>3</v>
      </c>
      <c r="B30" s="35">
        <f>'ฉบับที่ 1'!B30</f>
        <v>0</v>
      </c>
      <c r="C30" s="36">
        <f>'ฉบับที่ 1'!C30</f>
        <v>0</v>
      </c>
      <c r="D30" s="37">
        <f>'ฉบับที่ 1'!D30</f>
        <v>0</v>
      </c>
      <c r="E30" s="35">
        <f>'ฉบับที่ 1'!E30</f>
        <v>0</v>
      </c>
      <c r="F30" s="28" t="str">
        <f t="shared" si="0"/>
        <v>-</v>
      </c>
      <c r="G30" s="28" t="str">
        <f>'ฉบับที่ 3'!AF30</f>
        <v>0</v>
      </c>
      <c r="H30" s="28" t="str">
        <f t="shared" si="1"/>
        <v>เสี่ยง/มีปัญหา</v>
      </c>
      <c r="I30" s="28" t="str">
        <f>'ฉบับที่ 3'!AI30</f>
        <v>0</v>
      </c>
      <c r="J30" s="28" t="str">
        <f t="shared" si="2"/>
        <v>เสี่ยง/มีปัญหา</v>
      </c>
      <c r="K30" s="28" t="str">
        <f>'ฉบับที่ 3'!AM30</f>
        <v>0</v>
      </c>
      <c r="L30" s="28" t="str">
        <f t="shared" si="3"/>
        <v>เสี่ยง/มีปัญหา</v>
      </c>
      <c r="M30" s="28" t="str">
        <f>'ฉบับที่ 3'!AQ30</f>
        <v>0</v>
      </c>
      <c r="N30" s="28" t="str">
        <f t="shared" si="4"/>
        <v>เสี่ยง/มีปัญหา</v>
      </c>
      <c r="O30" s="28" t="str">
        <f>'ฉบับที่ 3'!AS30</f>
        <v>0</v>
      </c>
      <c r="P30" s="28" t="str">
        <f t="shared" si="5"/>
        <v>มีจุดแข็ง</v>
      </c>
      <c r="Q30" s="28">
        <f t="shared" si="6"/>
        <v>0</v>
      </c>
      <c r="R30" s="28" t="str">
        <f t="shared" si="7"/>
        <v>-</v>
      </c>
      <c r="S30" s="28" t="str">
        <f t="shared" si="8"/>
        <v>เสี่ยง/มีปัญหา</v>
      </c>
    </row>
    <row r="31" spans="1:19" ht="18" customHeight="1">
      <c r="A31" s="32" t="s">
        <v>4</v>
      </c>
      <c r="B31" s="35">
        <f>'ฉบับที่ 1'!B31</f>
        <v>0</v>
      </c>
      <c r="C31" s="36">
        <f>'ฉบับที่ 1'!C31</f>
        <v>0</v>
      </c>
      <c r="D31" s="37">
        <f>'ฉบับที่ 1'!D31</f>
        <v>0</v>
      </c>
      <c r="E31" s="35">
        <f>'ฉบับที่ 1'!E31</f>
        <v>0</v>
      </c>
      <c r="F31" s="28" t="str">
        <f t="shared" si="0"/>
        <v>-</v>
      </c>
      <c r="G31" s="28" t="str">
        <f>'ฉบับที่ 3'!AF31</f>
        <v>0</v>
      </c>
      <c r="H31" s="28" t="str">
        <f t="shared" si="1"/>
        <v>เสี่ยง/มีปัญหา</v>
      </c>
      <c r="I31" s="28" t="str">
        <f>'ฉบับที่ 3'!AI31</f>
        <v>0</v>
      </c>
      <c r="J31" s="28" t="str">
        <f t="shared" si="2"/>
        <v>เสี่ยง/มีปัญหา</v>
      </c>
      <c r="K31" s="28" t="str">
        <f>'ฉบับที่ 3'!AM31</f>
        <v>0</v>
      </c>
      <c r="L31" s="28" t="str">
        <f t="shared" si="3"/>
        <v>เสี่ยง/มีปัญหา</v>
      </c>
      <c r="M31" s="28" t="str">
        <f>'ฉบับที่ 3'!AQ31</f>
        <v>0</v>
      </c>
      <c r="N31" s="28" t="str">
        <f t="shared" si="4"/>
        <v>เสี่ยง/มีปัญหา</v>
      </c>
      <c r="O31" s="28" t="str">
        <f>'ฉบับที่ 3'!AS31</f>
        <v>0</v>
      </c>
      <c r="P31" s="28" t="str">
        <f t="shared" si="5"/>
        <v>มีจุดแข็ง</v>
      </c>
      <c r="Q31" s="28">
        <f t="shared" si="6"/>
        <v>0</v>
      </c>
      <c r="R31" s="28" t="str">
        <f t="shared" si="7"/>
        <v>-</v>
      </c>
      <c r="S31" s="28" t="str">
        <f t="shared" si="8"/>
        <v>เสี่ยง/มีปัญหา</v>
      </c>
    </row>
    <row r="32" spans="1:19" ht="18" customHeight="1">
      <c r="A32" s="32" t="s">
        <v>5</v>
      </c>
      <c r="B32" s="35">
        <f>'ฉบับที่ 1'!B32</f>
        <v>0</v>
      </c>
      <c r="C32" s="36">
        <f>'ฉบับที่ 1'!C32</f>
        <v>0</v>
      </c>
      <c r="D32" s="37">
        <f>'ฉบับที่ 1'!D32</f>
        <v>0</v>
      </c>
      <c r="E32" s="35">
        <f>'ฉบับที่ 1'!E32</f>
        <v>0</v>
      </c>
      <c r="F32" s="28" t="str">
        <f t="shared" si="0"/>
        <v>-</v>
      </c>
      <c r="G32" s="28" t="str">
        <f>'ฉบับที่ 3'!AF32</f>
        <v>0</v>
      </c>
      <c r="H32" s="28" t="str">
        <f t="shared" si="1"/>
        <v>เสี่ยง/มีปัญหา</v>
      </c>
      <c r="I32" s="28" t="str">
        <f>'ฉบับที่ 3'!AI32</f>
        <v>0</v>
      </c>
      <c r="J32" s="28" t="str">
        <f t="shared" si="2"/>
        <v>เสี่ยง/มีปัญหา</v>
      </c>
      <c r="K32" s="28" t="str">
        <f>'ฉบับที่ 3'!AM32</f>
        <v>0</v>
      </c>
      <c r="L32" s="28" t="str">
        <f t="shared" si="3"/>
        <v>เสี่ยง/มีปัญหา</v>
      </c>
      <c r="M32" s="28" t="str">
        <f>'ฉบับที่ 3'!AQ32</f>
        <v>0</v>
      </c>
      <c r="N32" s="28" t="str">
        <f t="shared" si="4"/>
        <v>เสี่ยง/มีปัญหา</v>
      </c>
      <c r="O32" s="28" t="str">
        <f>'ฉบับที่ 3'!AS32</f>
        <v>0</v>
      </c>
      <c r="P32" s="28" t="str">
        <f t="shared" si="5"/>
        <v>มีจุดแข็ง</v>
      </c>
      <c r="Q32" s="28">
        <f t="shared" si="6"/>
        <v>0</v>
      </c>
      <c r="R32" s="28" t="str">
        <f t="shared" si="7"/>
        <v>-</v>
      </c>
      <c r="S32" s="28" t="str">
        <f t="shared" si="8"/>
        <v>เสี่ยง/มีปัญหา</v>
      </c>
    </row>
    <row r="33" spans="1:19" ht="18" customHeight="1">
      <c r="A33" s="32" t="s">
        <v>6</v>
      </c>
      <c r="B33" s="35">
        <f>'ฉบับที่ 1'!B33</f>
        <v>0</v>
      </c>
      <c r="C33" s="36">
        <f>'ฉบับที่ 1'!C33</f>
        <v>0</v>
      </c>
      <c r="D33" s="37">
        <f>'ฉบับที่ 1'!D33</f>
        <v>0</v>
      </c>
      <c r="E33" s="35">
        <f>'ฉบับที่ 1'!E33</f>
        <v>0</v>
      </c>
      <c r="F33" s="28" t="str">
        <f t="shared" si="0"/>
        <v>-</v>
      </c>
      <c r="G33" s="28" t="str">
        <f>'ฉบับที่ 3'!AF33</f>
        <v>0</v>
      </c>
      <c r="H33" s="28" t="str">
        <f t="shared" si="1"/>
        <v>เสี่ยง/มีปัญหา</v>
      </c>
      <c r="I33" s="28" t="str">
        <f>'ฉบับที่ 3'!AI33</f>
        <v>0</v>
      </c>
      <c r="J33" s="28" t="str">
        <f t="shared" si="2"/>
        <v>เสี่ยง/มีปัญหา</v>
      </c>
      <c r="K33" s="28" t="str">
        <f>'ฉบับที่ 3'!AM33</f>
        <v>0</v>
      </c>
      <c r="L33" s="28" t="str">
        <f t="shared" si="3"/>
        <v>เสี่ยง/มีปัญหา</v>
      </c>
      <c r="M33" s="28" t="str">
        <f>'ฉบับที่ 3'!AQ33</f>
        <v>0</v>
      </c>
      <c r="N33" s="28" t="str">
        <f t="shared" si="4"/>
        <v>เสี่ยง/มีปัญหา</v>
      </c>
      <c r="O33" s="28" t="str">
        <f>'ฉบับที่ 3'!AS33</f>
        <v>0</v>
      </c>
      <c r="P33" s="28" t="str">
        <f t="shared" si="5"/>
        <v>มีจุดแข็ง</v>
      </c>
      <c r="Q33" s="28">
        <f t="shared" si="6"/>
        <v>0</v>
      </c>
      <c r="R33" s="28" t="str">
        <f t="shared" si="7"/>
        <v>-</v>
      </c>
      <c r="S33" s="28" t="str">
        <f t="shared" si="8"/>
        <v>เสี่ยง/มีปัญหา</v>
      </c>
    </row>
    <row r="34" spans="1:19" ht="18" customHeight="1">
      <c r="A34" s="29" t="s">
        <v>7</v>
      </c>
      <c r="B34" s="35">
        <f>'ฉบับที่ 1'!B34</f>
        <v>0</v>
      </c>
      <c r="C34" s="36">
        <f>'ฉบับที่ 1'!C34</f>
        <v>0</v>
      </c>
      <c r="D34" s="37">
        <f>'ฉบับที่ 1'!D34</f>
        <v>0</v>
      </c>
      <c r="E34" s="35">
        <f>'ฉบับที่ 1'!E34</f>
        <v>0</v>
      </c>
      <c r="F34" s="28" t="str">
        <f t="shared" si="0"/>
        <v>-</v>
      </c>
      <c r="G34" s="28" t="str">
        <f>'ฉบับที่ 3'!AF34</f>
        <v>0</v>
      </c>
      <c r="H34" s="28" t="str">
        <f t="shared" si="1"/>
        <v>เสี่ยง/มีปัญหา</v>
      </c>
      <c r="I34" s="28" t="str">
        <f>'ฉบับที่ 3'!AI34</f>
        <v>0</v>
      </c>
      <c r="J34" s="28" t="str">
        <f t="shared" si="2"/>
        <v>เสี่ยง/มีปัญหา</v>
      </c>
      <c r="K34" s="28" t="str">
        <f>'ฉบับที่ 3'!AM34</f>
        <v>0</v>
      </c>
      <c r="L34" s="28" t="str">
        <f t="shared" si="3"/>
        <v>เสี่ยง/มีปัญหา</v>
      </c>
      <c r="M34" s="28" t="str">
        <f>'ฉบับที่ 3'!AQ34</f>
        <v>0</v>
      </c>
      <c r="N34" s="28" t="str">
        <f t="shared" si="4"/>
        <v>เสี่ยง/มีปัญหา</v>
      </c>
      <c r="O34" s="28" t="str">
        <f>'ฉบับที่ 3'!AS34</f>
        <v>0</v>
      </c>
      <c r="P34" s="28" t="str">
        <f t="shared" si="5"/>
        <v>มีจุดแข็ง</v>
      </c>
      <c r="Q34" s="28">
        <f t="shared" si="6"/>
        <v>0</v>
      </c>
      <c r="R34" s="28" t="str">
        <f t="shared" si="7"/>
        <v>-</v>
      </c>
      <c r="S34" s="28" t="str">
        <f t="shared" si="8"/>
        <v>เสี่ยง/มีปัญหา</v>
      </c>
    </row>
    <row r="35" spans="1:19" ht="18" customHeight="1">
      <c r="A35" s="32" t="s">
        <v>8</v>
      </c>
      <c r="B35" s="35">
        <f>'ฉบับที่ 1'!B35</f>
        <v>0</v>
      </c>
      <c r="C35" s="36">
        <f>'ฉบับที่ 1'!C35</f>
        <v>0</v>
      </c>
      <c r="D35" s="37">
        <f>'ฉบับที่ 1'!D35</f>
        <v>0</v>
      </c>
      <c r="E35" s="35">
        <f>'ฉบับที่ 1'!E35</f>
        <v>0</v>
      </c>
      <c r="F35" s="28" t="str">
        <f t="shared" si="0"/>
        <v>-</v>
      </c>
      <c r="G35" s="28" t="str">
        <f>'ฉบับที่ 3'!AF35</f>
        <v>0</v>
      </c>
      <c r="H35" s="28" t="str">
        <f t="shared" si="1"/>
        <v>เสี่ยง/มีปัญหา</v>
      </c>
      <c r="I35" s="28" t="str">
        <f>'ฉบับที่ 3'!AI35</f>
        <v>0</v>
      </c>
      <c r="J35" s="28" t="str">
        <f t="shared" si="2"/>
        <v>เสี่ยง/มีปัญหา</v>
      </c>
      <c r="K35" s="28" t="str">
        <f>'ฉบับที่ 3'!AM35</f>
        <v>0</v>
      </c>
      <c r="L35" s="28" t="str">
        <f t="shared" si="3"/>
        <v>เสี่ยง/มีปัญหา</v>
      </c>
      <c r="M35" s="28" t="str">
        <f>'ฉบับที่ 3'!AQ35</f>
        <v>0</v>
      </c>
      <c r="N35" s="28" t="str">
        <f t="shared" si="4"/>
        <v>เสี่ยง/มีปัญหา</v>
      </c>
      <c r="O35" s="28" t="str">
        <f>'ฉบับที่ 3'!AS35</f>
        <v>0</v>
      </c>
      <c r="P35" s="28" t="str">
        <f t="shared" si="5"/>
        <v>มีจุดแข็ง</v>
      </c>
      <c r="Q35" s="28">
        <f t="shared" si="6"/>
        <v>0</v>
      </c>
      <c r="R35" s="28" t="str">
        <f t="shared" si="7"/>
        <v>-</v>
      </c>
      <c r="S35" s="28" t="str">
        <f t="shared" si="8"/>
        <v>เสี่ยง/มีปัญหา</v>
      </c>
    </row>
    <row r="36" spans="1:19" ht="18" customHeight="1">
      <c r="A36" s="32" t="s">
        <v>9</v>
      </c>
      <c r="B36" s="35">
        <f>'ฉบับที่ 1'!B36</f>
        <v>0</v>
      </c>
      <c r="C36" s="36">
        <f>'ฉบับที่ 1'!C36</f>
        <v>0</v>
      </c>
      <c r="D36" s="37">
        <f>'ฉบับที่ 1'!D36</f>
        <v>0</v>
      </c>
      <c r="E36" s="35">
        <f>'ฉบับที่ 1'!E36</f>
        <v>0</v>
      </c>
      <c r="F36" s="28" t="str">
        <f t="shared" si="0"/>
        <v>-</v>
      </c>
      <c r="G36" s="28" t="str">
        <f>'ฉบับที่ 3'!AF36</f>
        <v>0</v>
      </c>
      <c r="H36" s="28" t="str">
        <f t="shared" si="1"/>
        <v>เสี่ยง/มีปัญหา</v>
      </c>
      <c r="I36" s="28" t="str">
        <f>'ฉบับที่ 3'!AI36</f>
        <v>0</v>
      </c>
      <c r="J36" s="28" t="str">
        <f t="shared" si="2"/>
        <v>เสี่ยง/มีปัญหา</v>
      </c>
      <c r="K36" s="28" t="str">
        <f>'ฉบับที่ 3'!AM36</f>
        <v>0</v>
      </c>
      <c r="L36" s="28" t="str">
        <f t="shared" si="3"/>
        <v>เสี่ยง/มีปัญหา</v>
      </c>
      <c r="M36" s="28" t="str">
        <f>'ฉบับที่ 3'!AQ36</f>
        <v>0</v>
      </c>
      <c r="N36" s="28" t="str">
        <f t="shared" si="4"/>
        <v>เสี่ยง/มีปัญหา</v>
      </c>
      <c r="O36" s="28" t="str">
        <f>'ฉบับที่ 3'!AS36</f>
        <v>0</v>
      </c>
      <c r="P36" s="28" t="str">
        <f t="shared" si="5"/>
        <v>มีจุดแข็ง</v>
      </c>
      <c r="Q36" s="28">
        <f t="shared" si="6"/>
        <v>0</v>
      </c>
      <c r="R36" s="28" t="str">
        <f t="shared" si="7"/>
        <v>-</v>
      </c>
      <c r="S36" s="28" t="str">
        <f t="shared" si="8"/>
        <v>เสี่ยง/มีปัญหา</v>
      </c>
    </row>
    <row r="37" spans="1:19" ht="18" customHeight="1">
      <c r="A37" s="32" t="s">
        <v>10</v>
      </c>
      <c r="B37" s="35">
        <f>'ฉบับที่ 1'!B37</f>
        <v>0</v>
      </c>
      <c r="C37" s="36">
        <f>'ฉบับที่ 1'!C37</f>
        <v>0</v>
      </c>
      <c r="D37" s="37">
        <f>'ฉบับที่ 1'!D37</f>
        <v>0</v>
      </c>
      <c r="E37" s="35">
        <f>'ฉบับที่ 1'!E37</f>
        <v>0</v>
      </c>
      <c r="F37" s="28" t="str">
        <f t="shared" si="0"/>
        <v>-</v>
      </c>
      <c r="G37" s="28" t="str">
        <f>'ฉบับที่ 3'!AF37</f>
        <v>0</v>
      </c>
      <c r="H37" s="28" t="str">
        <f t="shared" si="1"/>
        <v>เสี่ยง/มีปัญหา</v>
      </c>
      <c r="I37" s="28" t="str">
        <f>'ฉบับที่ 3'!AI37</f>
        <v>0</v>
      </c>
      <c r="J37" s="28" t="str">
        <f t="shared" si="2"/>
        <v>เสี่ยง/มีปัญหา</v>
      </c>
      <c r="K37" s="28" t="str">
        <f>'ฉบับที่ 3'!AM37</f>
        <v>0</v>
      </c>
      <c r="L37" s="28" t="str">
        <f t="shared" si="3"/>
        <v>เสี่ยง/มีปัญหา</v>
      </c>
      <c r="M37" s="28" t="str">
        <f>'ฉบับที่ 3'!AQ37</f>
        <v>0</v>
      </c>
      <c r="N37" s="28" t="str">
        <f t="shared" si="4"/>
        <v>เสี่ยง/มีปัญหา</v>
      </c>
      <c r="O37" s="28" t="str">
        <f>'ฉบับที่ 3'!AS37</f>
        <v>0</v>
      </c>
      <c r="P37" s="28" t="str">
        <f t="shared" si="5"/>
        <v>มีจุดแข็ง</v>
      </c>
      <c r="Q37" s="28">
        <f t="shared" si="6"/>
        <v>0</v>
      </c>
      <c r="R37" s="28" t="str">
        <f t="shared" si="7"/>
        <v>-</v>
      </c>
      <c r="S37" s="28" t="str">
        <f t="shared" si="8"/>
        <v>เสี่ยง/มีปัญหา</v>
      </c>
    </row>
    <row r="38" spans="1:19" ht="18" customHeight="1">
      <c r="A38" s="32" t="s">
        <v>11</v>
      </c>
      <c r="B38" s="35">
        <f>'ฉบับที่ 1'!B38</f>
        <v>0</v>
      </c>
      <c r="C38" s="36">
        <f>'ฉบับที่ 1'!C38</f>
        <v>0</v>
      </c>
      <c r="D38" s="37">
        <f>'ฉบับที่ 1'!D38</f>
        <v>0</v>
      </c>
      <c r="E38" s="35">
        <f>'ฉบับที่ 1'!E38</f>
        <v>0</v>
      </c>
      <c r="F38" s="28" t="str">
        <f t="shared" si="0"/>
        <v>-</v>
      </c>
      <c r="G38" s="28" t="str">
        <f>'ฉบับที่ 3'!AF38</f>
        <v>0</v>
      </c>
      <c r="H38" s="28" t="str">
        <f t="shared" si="1"/>
        <v>เสี่ยง/มีปัญหา</v>
      </c>
      <c r="I38" s="28" t="str">
        <f>'ฉบับที่ 3'!AI38</f>
        <v>0</v>
      </c>
      <c r="J38" s="28" t="str">
        <f t="shared" si="2"/>
        <v>เสี่ยง/มีปัญหา</v>
      </c>
      <c r="K38" s="28" t="str">
        <f>'ฉบับที่ 3'!AM38</f>
        <v>0</v>
      </c>
      <c r="L38" s="28" t="str">
        <f t="shared" si="3"/>
        <v>เสี่ยง/มีปัญหา</v>
      </c>
      <c r="M38" s="28" t="str">
        <f>'ฉบับที่ 3'!AQ38</f>
        <v>0</v>
      </c>
      <c r="N38" s="28" t="str">
        <f t="shared" si="4"/>
        <v>เสี่ยง/มีปัญหา</v>
      </c>
      <c r="O38" s="28" t="str">
        <f>'ฉบับที่ 3'!AS38</f>
        <v>0</v>
      </c>
      <c r="P38" s="28" t="str">
        <f t="shared" si="5"/>
        <v>มีจุดแข็ง</v>
      </c>
      <c r="Q38" s="28">
        <f t="shared" si="6"/>
        <v>0</v>
      </c>
      <c r="R38" s="28" t="str">
        <f t="shared" si="7"/>
        <v>-</v>
      </c>
      <c r="S38" s="28" t="str">
        <f t="shared" si="8"/>
        <v>เสี่ยง/มีปัญหา</v>
      </c>
    </row>
    <row r="39" spans="1:19" ht="18" customHeight="1">
      <c r="A39" s="29" t="s">
        <v>12</v>
      </c>
      <c r="B39" s="35">
        <f>'ฉบับที่ 1'!B39</f>
        <v>0</v>
      </c>
      <c r="C39" s="36">
        <f>'ฉบับที่ 1'!C39</f>
        <v>0</v>
      </c>
      <c r="D39" s="37">
        <f>'ฉบับที่ 1'!D39</f>
        <v>0</v>
      </c>
      <c r="E39" s="35">
        <f>'ฉบับที่ 1'!E39</f>
        <v>0</v>
      </c>
      <c r="F39" s="28" t="str">
        <f t="shared" si="0"/>
        <v>-</v>
      </c>
      <c r="G39" s="28" t="str">
        <f>'ฉบับที่ 3'!AF39</f>
        <v>0</v>
      </c>
      <c r="H39" s="28" t="str">
        <f t="shared" si="1"/>
        <v>เสี่ยง/มีปัญหา</v>
      </c>
      <c r="I39" s="28" t="str">
        <f>'ฉบับที่ 3'!AI39</f>
        <v>0</v>
      </c>
      <c r="J39" s="28" t="str">
        <f t="shared" si="2"/>
        <v>เสี่ยง/มีปัญหา</v>
      </c>
      <c r="K39" s="28" t="str">
        <f>'ฉบับที่ 3'!AM39</f>
        <v>0</v>
      </c>
      <c r="L39" s="28" t="str">
        <f t="shared" si="3"/>
        <v>เสี่ยง/มีปัญหา</v>
      </c>
      <c r="M39" s="28" t="str">
        <f>'ฉบับที่ 3'!AQ39</f>
        <v>0</v>
      </c>
      <c r="N39" s="28" t="str">
        <f t="shared" si="4"/>
        <v>เสี่ยง/มีปัญหา</v>
      </c>
      <c r="O39" s="28" t="str">
        <f>'ฉบับที่ 3'!AS39</f>
        <v>0</v>
      </c>
      <c r="P39" s="28" t="str">
        <f t="shared" si="5"/>
        <v>มีจุดแข็ง</v>
      </c>
      <c r="Q39" s="28">
        <f t="shared" si="6"/>
        <v>0</v>
      </c>
      <c r="R39" s="28" t="str">
        <f t="shared" si="7"/>
        <v>-</v>
      </c>
      <c r="S39" s="28" t="str">
        <f t="shared" si="8"/>
        <v>เสี่ยง/มีปัญหา</v>
      </c>
    </row>
    <row r="40" spans="1:19" ht="18" customHeight="1">
      <c r="A40" s="32" t="s">
        <v>13</v>
      </c>
      <c r="B40" s="35">
        <f>'ฉบับที่ 1'!B40</f>
        <v>0</v>
      </c>
      <c r="C40" s="36">
        <f>'ฉบับที่ 1'!C40</f>
        <v>0</v>
      </c>
      <c r="D40" s="37">
        <f>'ฉบับที่ 1'!D40</f>
        <v>0</v>
      </c>
      <c r="E40" s="35">
        <f>'ฉบับที่ 1'!E40</f>
        <v>0</v>
      </c>
      <c r="F40" s="28" t="str">
        <f t="shared" si="0"/>
        <v>-</v>
      </c>
      <c r="G40" s="28" t="str">
        <f>'ฉบับที่ 3'!AF40</f>
        <v>0</v>
      </c>
      <c r="H40" s="28" t="str">
        <f t="shared" si="1"/>
        <v>เสี่ยง/มีปัญหา</v>
      </c>
      <c r="I40" s="28" t="str">
        <f>'ฉบับที่ 3'!AI40</f>
        <v>0</v>
      </c>
      <c r="J40" s="28" t="str">
        <f t="shared" si="2"/>
        <v>เสี่ยง/มีปัญหา</v>
      </c>
      <c r="K40" s="28" t="str">
        <f>'ฉบับที่ 3'!AM40</f>
        <v>0</v>
      </c>
      <c r="L40" s="28" t="str">
        <f t="shared" si="3"/>
        <v>เสี่ยง/มีปัญหา</v>
      </c>
      <c r="M40" s="28" t="str">
        <f>'ฉบับที่ 3'!AQ40</f>
        <v>0</v>
      </c>
      <c r="N40" s="28" t="str">
        <f t="shared" si="4"/>
        <v>เสี่ยง/มีปัญหา</v>
      </c>
      <c r="O40" s="28" t="str">
        <f>'ฉบับที่ 3'!AS40</f>
        <v>0</v>
      </c>
      <c r="P40" s="28" t="str">
        <f t="shared" si="5"/>
        <v>มีจุดแข็ง</v>
      </c>
      <c r="Q40" s="28">
        <f t="shared" si="6"/>
        <v>0</v>
      </c>
      <c r="R40" s="28" t="str">
        <f t="shared" si="7"/>
        <v>-</v>
      </c>
      <c r="S40" s="28" t="str">
        <f t="shared" si="8"/>
        <v>เสี่ยง/มีปัญหา</v>
      </c>
    </row>
    <row r="41" spans="1:19" ht="18" customHeight="1">
      <c r="A41" s="32" t="s">
        <v>14</v>
      </c>
      <c r="B41" s="35">
        <f>'ฉบับที่ 1'!B41</f>
        <v>0</v>
      </c>
      <c r="C41" s="36">
        <f>'ฉบับที่ 1'!C41</f>
        <v>0</v>
      </c>
      <c r="D41" s="37">
        <f>'ฉบับที่ 1'!D41</f>
        <v>0</v>
      </c>
      <c r="E41" s="35">
        <f>'ฉบับที่ 1'!E41</f>
        <v>0</v>
      </c>
      <c r="F41" s="28" t="str">
        <f t="shared" si="0"/>
        <v>-</v>
      </c>
      <c r="G41" s="28" t="str">
        <f>'ฉบับที่ 3'!AF41</f>
        <v>0</v>
      </c>
      <c r="H41" s="28" t="str">
        <f t="shared" si="1"/>
        <v>เสี่ยง/มีปัญหา</v>
      </c>
      <c r="I41" s="28" t="str">
        <f>'ฉบับที่ 3'!AI41</f>
        <v>0</v>
      </c>
      <c r="J41" s="28" t="str">
        <f t="shared" si="2"/>
        <v>เสี่ยง/มีปัญหา</v>
      </c>
      <c r="K41" s="28" t="str">
        <f>'ฉบับที่ 3'!AM41</f>
        <v>0</v>
      </c>
      <c r="L41" s="28" t="str">
        <f t="shared" si="3"/>
        <v>เสี่ยง/มีปัญหา</v>
      </c>
      <c r="M41" s="28" t="str">
        <f>'ฉบับที่ 3'!AQ41</f>
        <v>0</v>
      </c>
      <c r="N41" s="28" t="str">
        <f t="shared" si="4"/>
        <v>เสี่ยง/มีปัญหา</v>
      </c>
      <c r="O41" s="28" t="str">
        <f>'ฉบับที่ 3'!AS41</f>
        <v>0</v>
      </c>
      <c r="P41" s="28" t="str">
        <f t="shared" si="5"/>
        <v>มีจุดแข็ง</v>
      </c>
      <c r="Q41" s="28">
        <f t="shared" si="6"/>
        <v>0</v>
      </c>
      <c r="R41" s="28" t="str">
        <f t="shared" si="7"/>
        <v>-</v>
      </c>
      <c r="S41" s="28" t="str">
        <f t="shared" si="8"/>
        <v>เสี่ยง/มีปัญหา</v>
      </c>
    </row>
    <row r="42" spans="1:19" ht="18" customHeight="1">
      <c r="A42" s="32" t="s">
        <v>15</v>
      </c>
      <c r="B42" s="35">
        <f>'ฉบับที่ 1'!B42</f>
        <v>0</v>
      </c>
      <c r="C42" s="36">
        <f>'ฉบับที่ 1'!C42</f>
        <v>0</v>
      </c>
      <c r="D42" s="37">
        <f>'ฉบับที่ 1'!D42</f>
        <v>0</v>
      </c>
      <c r="E42" s="35">
        <f>'ฉบับที่ 1'!E42</f>
        <v>0</v>
      </c>
      <c r="F42" s="28" t="str">
        <f t="shared" si="0"/>
        <v>-</v>
      </c>
      <c r="G42" s="28" t="str">
        <f>'ฉบับที่ 3'!AF42</f>
        <v>0</v>
      </c>
      <c r="H42" s="28" t="str">
        <f t="shared" si="1"/>
        <v>เสี่ยง/มีปัญหา</v>
      </c>
      <c r="I42" s="28" t="str">
        <f>'ฉบับที่ 3'!AI42</f>
        <v>0</v>
      </c>
      <c r="J42" s="28" t="str">
        <f t="shared" si="2"/>
        <v>เสี่ยง/มีปัญหา</v>
      </c>
      <c r="K42" s="28" t="str">
        <f>'ฉบับที่ 3'!AM42</f>
        <v>0</v>
      </c>
      <c r="L42" s="28" t="str">
        <f t="shared" si="3"/>
        <v>เสี่ยง/มีปัญหา</v>
      </c>
      <c r="M42" s="28" t="str">
        <f>'ฉบับที่ 3'!AQ42</f>
        <v>0</v>
      </c>
      <c r="N42" s="28" t="str">
        <f t="shared" si="4"/>
        <v>เสี่ยง/มีปัญหา</v>
      </c>
      <c r="O42" s="28" t="str">
        <f>'ฉบับที่ 3'!AS42</f>
        <v>0</v>
      </c>
      <c r="P42" s="28" t="str">
        <f t="shared" si="5"/>
        <v>มีจุดแข็ง</v>
      </c>
      <c r="Q42" s="28">
        <f t="shared" si="6"/>
        <v>0</v>
      </c>
      <c r="R42" s="28" t="str">
        <f t="shared" si="7"/>
        <v>-</v>
      </c>
      <c r="S42" s="28" t="str">
        <f t="shared" si="8"/>
        <v>เสี่ยง/มีปัญหา</v>
      </c>
    </row>
    <row r="43" spans="1:19" ht="18" customHeight="1">
      <c r="A43" s="32" t="s">
        <v>16</v>
      </c>
      <c r="B43" s="35">
        <f>'ฉบับที่ 1'!B43</f>
        <v>0</v>
      </c>
      <c r="C43" s="36">
        <f>'ฉบับที่ 1'!C43</f>
        <v>0</v>
      </c>
      <c r="D43" s="37">
        <f>'ฉบับที่ 1'!D43</f>
        <v>0</v>
      </c>
      <c r="E43" s="35">
        <f>'ฉบับที่ 1'!E43</f>
        <v>0</v>
      </c>
      <c r="F43" s="28" t="str">
        <f t="shared" si="0"/>
        <v>-</v>
      </c>
      <c r="G43" s="28" t="str">
        <f>'ฉบับที่ 3'!AF43</f>
        <v>0</v>
      </c>
      <c r="H43" s="28" t="str">
        <f t="shared" si="1"/>
        <v>เสี่ยง/มีปัญหา</v>
      </c>
      <c r="I43" s="28" t="str">
        <f>'ฉบับที่ 3'!AI43</f>
        <v>0</v>
      </c>
      <c r="J43" s="28" t="str">
        <f t="shared" si="2"/>
        <v>เสี่ยง/มีปัญหา</v>
      </c>
      <c r="K43" s="28" t="str">
        <f>'ฉบับที่ 3'!AM43</f>
        <v>0</v>
      </c>
      <c r="L43" s="28" t="str">
        <f t="shared" si="3"/>
        <v>เสี่ยง/มีปัญหา</v>
      </c>
      <c r="M43" s="28" t="str">
        <f>'ฉบับที่ 3'!AQ43</f>
        <v>0</v>
      </c>
      <c r="N43" s="28" t="str">
        <f t="shared" si="4"/>
        <v>เสี่ยง/มีปัญหา</v>
      </c>
      <c r="O43" s="28" t="str">
        <f>'ฉบับที่ 3'!AS43</f>
        <v>0</v>
      </c>
      <c r="P43" s="28" t="str">
        <f t="shared" si="5"/>
        <v>มีจุดแข็ง</v>
      </c>
      <c r="Q43" s="28">
        <f t="shared" si="6"/>
        <v>0</v>
      </c>
      <c r="R43" s="28" t="str">
        <f t="shared" si="7"/>
        <v>-</v>
      </c>
      <c r="S43" s="28" t="str">
        <f t="shared" si="8"/>
        <v>เสี่ยง/มีปัญหา</v>
      </c>
    </row>
    <row r="44" spans="1:19" ht="18" customHeight="1">
      <c r="A44" s="29" t="s">
        <v>60</v>
      </c>
      <c r="B44" s="35">
        <f>'ฉบับที่ 1'!B44</f>
        <v>0</v>
      </c>
      <c r="C44" s="36">
        <f>'ฉบับที่ 1'!C44</f>
        <v>0</v>
      </c>
      <c r="D44" s="37">
        <f>'ฉบับที่ 1'!D44</f>
        <v>0</v>
      </c>
      <c r="E44" s="35">
        <f>'ฉบับที่ 1'!E44</f>
        <v>0</v>
      </c>
      <c r="F44" s="28" t="str">
        <f t="shared" si="0"/>
        <v>-</v>
      </c>
      <c r="G44" s="28" t="str">
        <f>'ฉบับที่ 3'!AF44</f>
        <v>0</v>
      </c>
      <c r="H44" s="28" t="str">
        <f t="shared" si="1"/>
        <v>เสี่ยง/มีปัญหา</v>
      </c>
      <c r="I44" s="28" t="str">
        <f>'ฉบับที่ 3'!AI44</f>
        <v>0</v>
      </c>
      <c r="J44" s="28" t="str">
        <f t="shared" si="2"/>
        <v>เสี่ยง/มีปัญหา</v>
      </c>
      <c r="K44" s="28" t="str">
        <f>'ฉบับที่ 3'!AM44</f>
        <v>0</v>
      </c>
      <c r="L44" s="28" t="str">
        <f t="shared" si="3"/>
        <v>เสี่ยง/มีปัญหา</v>
      </c>
      <c r="M44" s="28" t="str">
        <f>'ฉบับที่ 3'!AQ44</f>
        <v>0</v>
      </c>
      <c r="N44" s="28" t="str">
        <f t="shared" si="4"/>
        <v>เสี่ยง/มีปัญหา</v>
      </c>
      <c r="O44" s="28" t="str">
        <f>'ฉบับที่ 3'!AS44</f>
        <v>0</v>
      </c>
      <c r="P44" s="28" t="str">
        <f t="shared" si="5"/>
        <v>มีจุดแข็ง</v>
      </c>
      <c r="Q44" s="28">
        <f t="shared" si="6"/>
        <v>0</v>
      </c>
      <c r="R44" s="28" t="str">
        <f t="shared" si="7"/>
        <v>-</v>
      </c>
      <c r="S44" s="28" t="str">
        <f t="shared" si="8"/>
        <v>เสี่ยง/มีปัญหา</v>
      </c>
    </row>
    <row r="45" spans="1:19" ht="18" customHeight="1">
      <c r="A45" s="29" t="s">
        <v>81</v>
      </c>
      <c r="B45" s="35">
        <f>'ฉบับที่ 1'!B45</f>
        <v>0</v>
      </c>
      <c r="C45" s="36">
        <f>'ฉบับที่ 1'!C45</f>
        <v>0</v>
      </c>
      <c r="D45" s="37">
        <f>'ฉบับที่ 1'!D45</f>
        <v>0</v>
      </c>
      <c r="E45" s="35">
        <f>'ฉบับที่ 1'!E45</f>
        <v>0</v>
      </c>
      <c r="F45" s="28" t="str">
        <f aca="true" t="shared" si="9" ref="F45:F53">IF(E45=1,"ชาย",IF(E45=2,"หญิง","-"))</f>
        <v>-</v>
      </c>
      <c r="G45" s="28" t="str">
        <f>'ฉบับที่ 3'!AF45</f>
        <v>0</v>
      </c>
      <c r="H45" s="28" t="str">
        <f aca="true" t="shared" si="10" ref="H45:H53">IF(G45&gt;10,"เสี่ยง/มีปัญหา","ปกติ")</f>
        <v>เสี่ยง/มีปัญหา</v>
      </c>
      <c r="I45" s="28" t="str">
        <f>'ฉบับที่ 3'!AI45</f>
        <v>0</v>
      </c>
      <c r="J45" s="28" t="str">
        <f aca="true" t="shared" si="11" ref="J45:J53">IF(I45&gt;9,"เสี่ยง/มีปัญหา","ปกติ")</f>
        <v>เสี่ยง/มีปัญหา</v>
      </c>
      <c r="K45" s="28" t="str">
        <f>'ฉบับที่ 3'!AM45</f>
        <v>0</v>
      </c>
      <c r="L45" s="28" t="str">
        <f aca="true" t="shared" si="12" ref="L45:L53">IF(K45&gt;10,"เสี่ยง/มีปัญหา","ปกติ")</f>
        <v>เสี่ยง/มีปัญหา</v>
      </c>
      <c r="M45" s="28" t="str">
        <f>'ฉบับที่ 3'!AQ45</f>
        <v>0</v>
      </c>
      <c r="N45" s="28" t="str">
        <f aca="true" t="shared" si="13" ref="N45:N53">IF(M45&gt;9,"เสี่ยง/มีปัญหา","ปกติ")</f>
        <v>เสี่ยง/มีปัญหา</v>
      </c>
      <c r="O45" s="28" t="str">
        <f>'ฉบับที่ 3'!AS45</f>
        <v>0</v>
      </c>
      <c r="P45" s="28" t="str">
        <f aca="true" t="shared" si="14" ref="P45:P53">IF(O45&gt;10,"มีจุดแข็ง","ไม่มีจุดแข็ง")</f>
        <v>มีจุดแข็ง</v>
      </c>
      <c r="Q45" s="28">
        <f t="shared" si="6"/>
        <v>0</v>
      </c>
      <c r="R45" s="28" t="str">
        <f aca="true" t="shared" si="15" ref="R45:R53">IF(Q45&lt;1,"-",Q45)</f>
        <v>-</v>
      </c>
      <c r="S45" s="28" t="str">
        <f t="shared" si="8"/>
        <v>เสี่ยง/มีปัญหา</v>
      </c>
    </row>
    <row r="46" spans="1:19" ht="18" customHeight="1">
      <c r="A46" s="29" t="s">
        <v>82</v>
      </c>
      <c r="B46" s="35">
        <f>'ฉบับที่ 1'!B46</f>
        <v>0</v>
      </c>
      <c r="C46" s="36">
        <f>'ฉบับที่ 1'!C46</f>
        <v>0</v>
      </c>
      <c r="D46" s="37">
        <f>'ฉบับที่ 1'!D46</f>
        <v>0</v>
      </c>
      <c r="E46" s="35">
        <f>'ฉบับที่ 1'!E46</f>
        <v>0</v>
      </c>
      <c r="F46" s="28" t="str">
        <f t="shared" si="9"/>
        <v>-</v>
      </c>
      <c r="G46" s="28" t="str">
        <f>'ฉบับที่ 3'!AF46</f>
        <v>0</v>
      </c>
      <c r="H46" s="28" t="str">
        <f t="shared" si="10"/>
        <v>เสี่ยง/มีปัญหา</v>
      </c>
      <c r="I46" s="28" t="str">
        <f>'ฉบับที่ 3'!AI46</f>
        <v>0</v>
      </c>
      <c r="J46" s="28" t="str">
        <f t="shared" si="11"/>
        <v>เสี่ยง/มีปัญหา</v>
      </c>
      <c r="K46" s="28" t="str">
        <f>'ฉบับที่ 3'!AM46</f>
        <v>0</v>
      </c>
      <c r="L46" s="28" t="str">
        <f t="shared" si="12"/>
        <v>เสี่ยง/มีปัญหา</v>
      </c>
      <c r="M46" s="28" t="str">
        <f>'ฉบับที่ 3'!AQ46</f>
        <v>0</v>
      </c>
      <c r="N46" s="28" t="str">
        <f t="shared" si="13"/>
        <v>เสี่ยง/มีปัญหา</v>
      </c>
      <c r="O46" s="28" t="str">
        <f>'ฉบับที่ 3'!AS46</f>
        <v>0</v>
      </c>
      <c r="P46" s="28" t="str">
        <f t="shared" si="14"/>
        <v>มีจุดแข็ง</v>
      </c>
      <c r="Q46" s="28">
        <f t="shared" si="6"/>
        <v>0</v>
      </c>
      <c r="R46" s="28" t="str">
        <f t="shared" si="15"/>
        <v>-</v>
      </c>
      <c r="S46" s="28" t="str">
        <f t="shared" si="8"/>
        <v>เสี่ยง/มีปัญหา</v>
      </c>
    </row>
    <row r="47" spans="1:19" ht="18" customHeight="1">
      <c r="A47" s="29" t="s">
        <v>83</v>
      </c>
      <c r="B47" s="35">
        <f>'ฉบับที่ 1'!B47</f>
        <v>0</v>
      </c>
      <c r="C47" s="36">
        <f>'ฉบับที่ 1'!C47</f>
        <v>0</v>
      </c>
      <c r="D47" s="37">
        <f>'ฉบับที่ 1'!D47</f>
        <v>0</v>
      </c>
      <c r="E47" s="35">
        <f>'ฉบับที่ 1'!E47</f>
        <v>0</v>
      </c>
      <c r="F47" s="28" t="str">
        <f t="shared" si="9"/>
        <v>-</v>
      </c>
      <c r="G47" s="28" t="str">
        <f>'ฉบับที่ 3'!AF47</f>
        <v>0</v>
      </c>
      <c r="H47" s="28" t="str">
        <f t="shared" si="10"/>
        <v>เสี่ยง/มีปัญหา</v>
      </c>
      <c r="I47" s="28" t="str">
        <f>'ฉบับที่ 3'!AI47</f>
        <v>0</v>
      </c>
      <c r="J47" s="28" t="str">
        <f t="shared" si="11"/>
        <v>เสี่ยง/มีปัญหา</v>
      </c>
      <c r="K47" s="28" t="str">
        <f>'ฉบับที่ 3'!AM47</f>
        <v>0</v>
      </c>
      <c r="L47" s="28" t="str">
        <f t="shared" si="12"/>
        <v>เสี่ยง/มีปัญหา</v>
      </c>
      <c r="M47" s="28" t="str">
        <f>'ฉบับที่ 3'!AQ47</f>
        <v>0</v>
      </c>
      <c r="N47" s="28" t="str">
        <f t="shared" si="13"/>
        <v>เสี่ยง/มีปัญหา</v>
      </c>
      <c r="O47" s="28" t="str">
        <f>'ฉบับที่ 3'!AS47</f>
        <v>0</v>
      </c>
      <c r="P47" s="28" t="str">
        <f t="shared" si="14"/>
        <v>มีจุดแข็ง</v>
      </c>
      <c r="Q47" s="28">
        <f t="shared" si="6"/>
        <v>0</v>
      </c>
      <c r="R47" s="28" t="str">
        <f t="shared" si="15"/>
        <v>-</v>
      </c>
      <c r="S47" s="28" t="str">
        <f t="shared" si="8"/>
        <v>เสี่ยง/มีปัญหา</v>
      </c>
    </row>
    <row r="48" spans="1:19" ht="18" customHeight="1">
      <c r="A48" s="29" t="s">
        <v>84</v>
      </c>
      <c r="B48" s="35">
        <f>'ฉบับที่ 1'!B48</f>
        <v>0</v>
      </c>
      <c r="C48" s="36">
        <f>'ฉบับที่ 1'!C48</f>
        <v>0</v>
      </c>
      <c r="D48" s="37">
        <f>'ฉบับที่ 1'!D48</f>
        <v>0</v>
      </c>
      <c r="E48" s="35">
        <f>'ฉบับที่ 1'!E48</f>
        <v>0</v>
      </c>
      <c r="F48" s="28" t="str">
        <f t="shared" si="9"/>
        <v>-</v>
      </c>
      <c r="G48" s="28" t="str">
        <f>'ฉบับที่ 3'!AF48</f>
        <v>0</v>
      </c>
      <c r="H48" s="28" t="str">
        <f t="shared" si="10"/>
        <v>เสี่ยง/มีปัญหา</v>
      </c>
      <c r="I48" s="28" t="str">
        <f>'ฉบับที่ 3'!AI48</f>
        <v>0</v>
      </c>
      <c r="J48" s="28" t="str">
        <f t="shared" si="11"/>
        <v>เสี่ยง/มีปัญหา</v>
      </c>
      <c r="K48" s="28" t="str">
        <f>'ฉบับที่ 3'!AM48</f>
        <v>0</v>
      </c>
      <c r="L48" s="28" t="str">
        <f t="shared" si="12"/>
        <v>เสี่ยง/มีปัญหา</v>
      </c>
      <c r="M48" s="28" t="str">
        <f>'ฉบับที่ 3'!AQ48</f>
        <v>0</v>
      </c>
      <c r="N48" s="28" t="str">
        <f t="shared" si="13"/>
        <v>เสี่ยง/มีปัญหา</v>
      </c>
      <c r="O48" s="28" t="str">
        <f>'ฉบับที่ 3'!AS48</f>
        <v>0</v>
      </c>
      <c r="P48" s="28" t="str">
        <f t="shared" si="14"/>
        <v>มีจุดแข็ง</v>
      </c>
      <c r="Q48" s="28">
        <f t="shared" si="6"/>
        <v>0</v>
      </c>
      <c r="R48" s="28" t="str">
        <f t="shared" si="15"/>
        <v>-</v>
      </c>
      <c r="S48" s="28" t="str">
        <f t="shared" si="8"/>
        <v>เสี่ยง/มีปัญหา</v>
      </c>
    </row>
    <row r="49" spans="1:19" ht="18" customHeight="1">
      <c r="A49" s="29" t="s">
        <v>85</v>
      </c>
      <c r="B49" s="35">
        <f>'ฉบับที่ 1'!B49</f>
        <v>0</v>
      </c>
      <c r="C49" s="36">
        <f>'ฉบับที่ 1'!C49</f>
        <v>0</v>
      </c>
      <c r="D49" s="37">
        <f>'ฉบับที่ 1'!D49</f>
        <v>0</v>
      </c>
      <c r="E49" s="35">
        <f>'ฉบับที่ 1'!E49</f>
        <v>0</v>
      </c>
      <c r="F49" s="28" t="str">
        <f t="shared" si="9"/>
        <v>-</v>
      </c>
      <c r="G49" s="28" t="str">
        <f>'ฉบับที่ 3'!AF49</f>
        <v>0</v>
      </c>
      <c r="H49" s="28" t="str">
        <f t="shared" si="10"/>
        <v>เสี่ยง/มีปัญหา</v>
      </c>
      <c r="I49" s="28" t="str">
        <f>'ฉบับที่ 3'!AI49</f>
        <v>0</v>
      </c>
      <c r="J49" s="28" t="str">
        <f t="shared" si="11"/>
        <v>เสี่ยง/มีปัญหา</v>
      </c>
      <c r="K49" s="28" t="str">
        <f>'ฉบับที่ 3'!AM49</f>
        <v>0</v>
      </c>
      <c r="L49" s="28" t="str">
        <f t="shared" si="12"/>
        <v>เสี่ยง/มีปัญหา</v>
      </c>
      <c r="M49" s="28" t="str">
        <f>'ฉบับที่ 3'!AQ49</f>
        <v>0</v>
      </c>
      <c r="N49" s="28" t="str">
        <f t="shared" si="13"/>
        <v>เสี่ยง/มีปัญหา</v>
      </c>
      <c r="O49" s="28" t="str">
        <f>'ฉบับที่ 3'!AS49</f>
        <v>0</v>
      </c>
      <c r="P49" s="28" t="str">
        <f t="shared" si="14"/>
        <v>มีจุดแข็ง</v>
      </c>
      <c r="Q49" s="28">
        <f t="shared" si="6"/>
        <v>0</v>
      </c>
      <c r="R49" s="28" t="str">
        <f t="shared" si="15"/>
        <v>-</v>
      </c>
      <c r="S49" s="28" t="str">
        <f t="shared" si="8"/>
        <v>เสี่ยง/มีปัญหา</v>
      </c>
    </row>
    <row r="50" spans="1:19" ht="18" customHeight="1">
      <c r="A50" s="29" t="s">
        <v>86</v>
      </c>
      <c r="B50" s="35">
        <f>'ฉบับที่ 1'!B50</f>
        <v>0</v>
      </c>
      <c r="C50" s="36">
        <f>'ฉบับที่ 1'!C50</f>
        <v>0</v>
      </c>
      <c r="D50" s="37">
        <f>'ฉบับที่ 1'!D50</f>
        <v>0</v>
      </c>
      <c r="E50" s="35">
        <f>'ฉบับที่ 1'!E50</f>
        <v>0</v>
      </c>
      <c r="F50" s="28" t="str">
        <f t="shared" si="9"/>
        <v>-</v>
      </c>
      <c r="G50" s="28" t="str">
        <f>'ฉบับที่ 3'!AF50</f>
        <v>0</v>
      </c>
      <c r="H50" s="28" t="str">
        <f t="shared" si="10"/>
        <v>เสี่ยง/มีปัญหา</v>
      </c>
      <c r="I50" s="28" t="str">
        <f>'ฉบับที่ 3'!AI50</f>
        <v>0</v>
      </c>
      <c r="J50" s="28" t="str">
        <f t="shared" si="11"/>
        <v>เสี่ยง/มีปัญหา</v>
      </c>
      <c r="K50" s="28" t="str">
        <f>'ฉบับที่ 3'!AM50</f>
        <v>0</v>
      </c>
      <c r="L50" s="28" t="str">
        <f t="shared" si="12"/>
        <v>เสี่ยง/มีปัญหา</v>
      </c>
      <c r="M50" s="28" t="str">
        <f>'ฉบับที่ 3'!AQ50</f>
        <v>0</v>
      </c>
      <c r="N50" s="28" t="str">
        <f t="shared" si="13"/>
        <v>เสี่ยง/มีปัญหา</v>
      </c>
      <c r="O50" s="28" t="str">
        <f>'ฉบับที่ 3'!AS50</f>
        <v>0</v>
      </c>
      <c r="P50" s="28" t="str">
        <f t="shared" si="14"/>
        <v>มีจุดแข็ง</v>
      </c>
      <c r="Q50" s="28">
        <f t="shared" si="6"/>
        <v>0</v>
      </c>
      <c r="R50" s="28" t="str">
        <f t="shared" si="15"/>
        <v>-</v>
      </c>
      <c r="S50" s="28" t="str">
        <f t="shared" si="8"/>
        <v>เสี่ยง/มีปัญหา</v>
      </c>
    </row>
    <row r="51" spans="1:19" ht="18" customHeight="1">
      <c r="A51" s="29" t="s">
        <v>87</v>
      </c>
      <c r="B51" s="35">
        <f>'ฉบับที่ 1'!B51</f>
        <v>0</v>
      </c>
      <c r="C51" s="36">
        <f>'ฉบับที่ 1'!C51</f>
        <v>0</v>
      </c>
      <c r="D51" s="37">
        <f>'ฉบับที่ 1'!D51</f>
        <v>0</v>
      </c>
      <c r="E51" s="35">
        <f>'ฉบับที่ 1'!E51</f>
        <v>0</v>
      </c>
      <c r="F51" s="28" t="str">
        <f t="shared" si="9"/>
        <v>-</v>
      </c>
      <c r="G51" s="28" t="str">
        <f>'ฉบับที่ 3'!AF51</f>
        <v>0</v>
      </c>
      <c r="H51" s="28" t="str">
        <f t="shared" si="10"/>
        <v>เสี่ยง/มีปัญหา</v>
      </c>
      <c r="I51" s="28" t="str">
        <f>'ฉบับที่ 3'!AI51</f>
        <v>0</v>
      </c>
      <c r="J51" s="28" t="str">
        <f t="shared" si="11"/>
        <v>เสี่ยง/มีปัญหา</v>
      </c>
      <c r="K51" s="28" t="str">
        <f>'ฉบับที่ 3'!AM51</f>
        <v>0</v>
      </c>
      <c r="L51" s="28" t="str">
        <f t="shared" si="12"/>
        <v>เสี่ยง/มีปัญหา</v>
      </c>
      <c r="M51" s="28" t="str">
        <f>'ฉบับที่ 3'!AQ51</f>
        <v>0</v>
      </c>
      <c r="N51" s="28" t="str">
        <f t="shared" si="13"/>
        <v>เสี่ยง/มีปัญหา</v>
      </c>
      <c r="O51" s="28" t="str">
        <f>'ฉบับที่ 3'!AS51</f>
        <v>0</v>
      </c>
      <c r="P51" s="28" t="str">
        <f t="shared" si="14"/>
        <v>มีจุดแข็ง</v>
      </c>
      <c r="Q51" s="28">
        <f t="shared" si="6"/>
        <v>0</v>
      </c>
      <c r="R51" s="28" t="str">
        <f t="shared" si="15"/>
        <v>-</v>
      </c>
      <c r="S51" s="28" t="str">
        <f t="shared" si="8"/>
        <v>เสี่ยง/มีปัญหา</v>
      </c>
    </row>
    <row r="52" spans="1:19" ht="18" customHeight="1">
      <c r="A52" s="29" t="s">
        <v>88</v>
      </c>
      <c r="B52" s="35">
        <f>'ฉบับที่ 1'!B52</f>
        <v>0</v>
      </c>
      <c r="C52" s="36">
        <f>'ฉบับที่ 1'!C52</f>
        <v>0</v>
      </c>
      <c r="D52" s="37">
        <f>'ฉบับที่ 1'!D52</f>
        <v>0</v>
      </c>
      <c r="E52" s="35">
        <f>'ฉบับที่ 1'!E52</f>
        <v>0</v>
      </c>
      <c r="F52" s="28" t="str">
        <f t="shared" si="9"/>
        <v>-</v>
      </c>
      <c r="G52" s="28" t="str">
        <f>'ฉบับที่ 3'!AF52</f>
        <v>0</v>
      </c>
      <c r="H52" s="28" t="str">
        <f t="shared" si="10"/>
        <v>เสี่ยง/มีปัญหา</v>
      </c>
      <c r="I52" s="28" t="str">
        <f>'ฉบับที่ 3'!AI52</f>
        <v>0</v>
      </c>
      <c r="J52" s="28" t="str">
        <f t="shared" si="11"/>
        <v>เสี่ยง/มีปัญหา</v>
      </c>
      <c r="K52" s="28" t="str">
        <f>'ฉบับที่ 3'!AM52</f>
        <v>0</v>
      </c>
      <c r="L52" s="28" t="str">
        <f t="shared" si="12"/>
        <v>เสี่ยง/มีปัญหา</v>
      </c>
      <c r="M52" s="28" t="str">
        <f>'ฉบับที่ 3'!AQ52</f>
        <v>0</v>
      </c>
      <c r="N52" s="28" t="str">
        <f t="shared" si="13"/>
        <v>เสี่ยง/มีปัญหา</v>
      </c>
      <c r="O52" s="28" t="str">
        <f>'ฉบับที่ 3'!AS52</f>
        <v>0</v>
      </c>
      <c r="P52" s="28" t="str">
        <f t="shared" si="14"/>
        <v>มีจุดแข็ง</v>
      </c>
      <c r="Q52" s="28">
        <f t="shared" si="6"/>
        <v>0</v>
      </c>
      <c r="R52" s="28" t="str">
        <f t="shared" si="15"/>
        <v>-</v>
      </c>
      <c r="S52" s="28" t="str">
        <f t="shared" si="8"/>
        <v>เสี่ยง/มีปัญหา</v>
      </c>
    </row>
    <row r="53" spans="1:19" ht="18" customHeight="1">
      <c r="A53" s="29" t="s">
        <v>89</v>
      </c>
      <c r="B53" s="35">
        <f>'ฉบับที่ 1'!B53</f>
        <v>0</v>
      </c>
      <c r="C53" s="36">
        <f>'ฉบับที่ 1'!C53</f>
        <v>0</v>
      </c>
      <c r="D53" s="37">
        <f>'ฉบับที่ 1'!D53</f>
        <v>0</v>
      </c>
      <c r="E53" s="35">
        <f>'ฉบับที่ 1'!E53</f>
        <v>0</v>
      </c>
      <c r="F53" s="28" t="str">
        <f t="shared" si="9"/>
        <v>-</v>
      </c>
      <c r="G53" s="28" t="str">
        <f>'ฉบับที่ 3'!AF53</f>
        <v>0</v>
      </c>
      <c r="H53" s="28" t="str">
        <f t="shared" si="10"/>
        <v>เสี่ยง/มีปัญหา</v>
      </c>
      <c r="I53" s="28" t="str">
        <f>'ฉบับที่ 3'!AI53</f>
        <v>0</v>
      </c>
      <c r="J53" s="28" t="str">
        <f t="shared" si="11"/>
        <v>เสี่ยง/มีปัญหา</v>
      </c>
      <c r="K53" s="28" t="str">
        <f>'ฉบับที่ 3'!AM53</f>
        <v>0</v>
      </c>
      <c r="L53" s="28" t="str">
        <f t="shared" si="12"/>
        <v>เสี่ยง/มีปัญหา</v>
      </c>
      <c r="M53" s="28" t="str">
        <f>'ฉบับที่ 3'!AQ53</f>
        <v>0</v>
      </c>
      <c r="N53" s="28" t="str">
        <f t="shared" si="13"/>
        <v>เสี่ยง/มีปัญหา</v>
      </c>
      <c r="O53" s="28" t="str">
        <f>'ฉบับที่ 3'!AS53</f>
        <v>0</v>
      </c>
      <c r="P53" s="28" t="str">
        <f t="shared" si="14"/>
        <v>มีจุดแข็ง</v>
      </c>
      <c r="Q53" s="28">
        <f t="shared" si="6"/>
        <v>0</v>
      </c>
      <c r="R53" s="28" t="str">
        <f t="shared" si="15"/>
        <v>-</v>
      </c>
      <c r="S53" s="28" t="str">
        <f t="shared" si="8"/>
        <v>เสี่ยง/มีปัญหา</v>
      </c>
    </row>
    <row r="54" ht="22.5" thickBot="1"/>
    <row r="55" spans="4:10" ht="22.5" thickBot="1">
      <c r="D55" s="21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U8" sqref="U8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3"/>
      <c r="H1" s="65" t="s">
        <v>62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5"/>
      <c r="C2" s="65"/>
      <c r="D2" s="65"/>
      <c r="E2" s="65"/>
      <c r="F2" s="65"/>
      <c r="G2" s="43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6/11</v>
      </c>
      <c r="C4" s="34" t="str">
        <f>'ฉบับที่ 1'!C4</f>
        <v>40331</v>
      </c>
      <c r="D4" s="46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6/11</v>
      </c>
      <c r="C5" s="34" t="str">
        <f>'ฉบับที่ 1'!C5</f>
        <v>40337</v>
      </c>
      <c r="D5" s="46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6/11</v>
      </c>
      <c r="C6" s="34" t="str">
        <f>'ฉบับที่ 1'!C6</f>
        <v>40376</v>
      </c>
      <c r="D6" s="46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6/11</v>
      </c>
      <c r="C7" s="34">
        <f>'ฉบับที่ 1'!C7</f>
        <v>40430</v>
      </c>
      <c r="D7" s="46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6/11</v>
      </c>
      <c r="C8" s="34" t="str">
        <f>'ฉบับที่ 1'!C8</f>
        <v>40436</v>
      </c>
      <c r="D8" s="46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6/11</v>
      </c>
      <c r="C9" s="34" t="str">
        <f>'ฉบับที่ 1'!C9</f>
        <v>40438</v>
      </c>
      <c r="D9" s="46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6/11</v>
      </c>
      <c r="C10" s="34" t="str">
        <f>'ฉบับที่ 1'!C10</f>
        <v>40480</v>
      </c>
      <c r="D10" s="46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6/11</v>
      </c>
      <c r="C11" s="34" t="str">
        <f>'ฉบับที่ 1'!C11</f>
        <v>40487</v>
      </c>
      <c r="D11" s="46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6/11</v>
      </c>
      <c r="C12" s="34" t="str">
        <f>'ฉบับที่ 1'!C12</f>
        <v>40494</v>
      </c>
      <c r="D12" s="46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6/11</v>
      </c>
      <c r="C13" s="34" t="str">
        <f>'ฉบับที่ 1'!C13</f>
        <v>40578</v>
      </c>
      <c r="D13" s="46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6/11</v>
      </c>
      <c r="C14" s="34" t="str">
        <f>'ฉบับที่ 1'!C14</f>
        <v>40584</v>
      </c>
      <c r="D14" s="46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6/11</v>
      </c>
      <c r="C15" s="34" t="str">
        <f>'ฉบับที่ 1'!C15</f>
        <v>40631</v>
      </c>
      <c r="D15" s="46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6/11</v>
      </c>
      <c r="C16" s="34" t="str">
        <f>'ฉบับที่ 1'!C16</f>
        <v>40681</v>
      </c>
      <c r="D16" s="46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6/11</v>
      </c>
      <c r="C17" s="34" t="str">
        <f>'ฉบับที่ 1'!C17</f>
        <v>40837</v>
      </c>
      <c r="D17" s="46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6/11</v>
      </c>
      <c r="C18" s="34" t="str">
        <f>'ฉบับที่ 1'!C18</f>
        <v>40841</v>
      </c>
      <c r="D18" s="46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6/11</v>
      </c>
      <c r="C19" s="34" t="str">
        <f>'ฉบับที่ 1'!C19</f>
        <v>42790</v>
      </c>
      <c r="D19" s="46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6/11</v>
      </c>
      <c r="C20" s="34" t="str">
        <f>'ฉบับที่ 1'!C20</f>
        <v>40545</v>
      </c>
      <c r="D20" s="46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6/11</v>
      </c>
      <c r="C21" s="34" t="str">
        <f>'ฉบับที่ 1'!C21</f>
        <v>40556</v>
      </c>
      <c r="D21" s="46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6/11</v>
      </c>
      <c r="C22" s="34" t="str">
        <f>'ฉบับที่ 1'!C22</f>
        <v>42792</v>
      </c>
      <c r="D22" s="46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>
        <f>'ฉบับที่ 1'!B23</f>
        <v>0</v>
      </c>
      <c r="C23" s="34">
        <f>'ฉบับที่ 1'!C23</f>
        <v>0</v>
      </c>
      <c r="D23" s="46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>
        <f>'ฉบับที่ 1'!B24</f>
        <v>0</v>
      </c>
      <c r="C24" s="34">
        <f>'ฉบับที่ 1'!C24</f>
        <v>0</v>
      </c>
      <c r="D24" s="46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>
        <f>'ฉบับที่ 1'!B25</f>
        <v>0</v>
      </c>
      <c r="C25" s="34">
        <f>'ฉบับที่ 1'!C25</f>
        <v>0</v>
      </c>
      <c r="D25" s="46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>
        <f>'ฉบับที่ 1'!B26</f>
        <v>0</v>
      </c>
      <c r="C26" s="34">
        <f>'ฉบับที่ 1'!C26</f>
        <v>0</v>
      </c>
      <c r="D26" s="46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>
        <f>'ฉบับที่ 1'!B27</f>
        <v>0</v>
      </c>
      <c r="C27" s="34">
        <f>'ฉบับที่ 1'!C27</f>
        <v>0</v>
      </c>
      <c r="D27" s="46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>
        <f>'ฉบับที่ 1'!B28</f>
        <v>0</v>
      </c>
      <c r="C28" s="34">
        <f>'ฉบับที่ 1'!C28</f>
        <v>0</v>
      </c>
      <c r="D28" s="46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>
        <f>'ฉบับที่ 1'!B29</f>
        <v>0</v>
      </c>
      <c r="C29" s="34">
        <f>'ฉบับที่ 1'!C29</f>
        <v>0</v>
      </c>
      <c r="D29" s="46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>
        <f>'ฉบับที่ 1'!B30</f>
        <v>0</v>
      </c>
      <c r="C30" s="34">
        <f>'ฉบับที่ 1'!C30</f>
        <v>0</v>
      </c>
      <c r="D30" s="46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>
        <f>'ฉบับที่ 1'!B31</f>
        <v>0</v>
      </c>
      <c r="C31" s="34">
        <f>'ฉบับที่ 1'!C31</f>
        <v>0</v>
      </c>
      <c r="D31" s="46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>
        <f>'ฉบับที่ 1'!B32</f>
        <v>0</v>
      </c>
      <c r="C32" s="34">
        <f>'ฉบับที่ 1'!C32</f>
        <v>0</v>
      </c>
      <c r="D32" s="46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>
        <f>'ฉบับที่ 1'!B33</f>
        <v>0</v>
      </c>
      <c r="C33" s="34">
        <f>'ฉบับที่ 1'!C33</f>
        <v>0</v>
      </c>
      <c r="D33" s="46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>
        <f>'ฉบับที่ 1'!B34</f>
        <v>0</v>
      </c>
      <c r="C34" s="34">
        <f>'ฉบับที่ 1'!C34</f>
        <v>0</v>
      </c>
      <c r="D34" s="46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>
        <f>'ฉบับที่ 1'!B35</f>
        <v>0</v>
      </c>
      <c r="C35" s="34">
        <f>'ฉบับที่ 1'!C35</f>
        <v>0</v>
      </c>
      <c r="D35" s="46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11" sqref="S11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7" width="5.28125" style="23" hidden="1" customWidth="1"/>
    <col min="18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63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6/11</v>
      </c>
      <c r="C4" s="34" t="str">
        <f>'ฉบับที่ 1'!C4</f>
        <v>40331</v>
      </c>
      <c r="D4" s="46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6/11</v>
      </c>
      <c r="C5" s="34" t="str">
        <f>'ฉบับที่ 1'!C5</f>
        <v>40337</v>
      </c>
      <c r="D5" s="46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6/11</v>
      </c>
      <c r="C6" s="34" t="str">
        <f>'ฉบับที่ 1'!C6</f>
        <v>40376</v>
      </c>
      <c r="D6" s="46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6/11</v>
      </c>
      <c r="C7" s="34">
        <f>'ฉบับที่ 1'!C7</f>
        <v>40430</v>
      </c>
      <c r="D7" s="46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6/11</v>
      </c>
      <c r="C8" s="34" t="str">
        <f>'ฉบับที่ 1'!C8</f>
        <v>40436</v>
      </c>
      <c r="D8" s="46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6/11</v>
      </c>
      <c r="C9" s="34" t="str">
        <f>'ฉบับที่ 1'!C9</f>
        <v>40438</v>
      </c>
      <c r="D9" s="46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6/11</v>
      </c>
      <c r="C10" s="34" t="str">
        <f>'ฉบับที่ 1'!C10</f>
        <v>40480</v>
      </c>
      <c r="D10" s="46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6/11</v>
      </c>
      <c r="C11" s="34" t="str">
        <f>'ฉบับที่ 1'!C11</f>
        <v>40487</v>
      </c>
      <c r="D11" s="46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6/11</v>
      </c>
      <c r="C12" s="34" t="str">
        <f>'ฉบับที่ 1'!C12</f>
        <v>40494</v>
      </c>
      <c r="D12" s="46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6/11</v>
      </c>
      <c r="C13" s="34" t="str">
        <f>'ฉบับที่ 1'!C13</f>
        <v>40578</v>
      </c>
      <c r="D13" s="46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6/11</v>
      </c>
      <c r="C14" s="34" t="str">
        <f>'ฉบับที่ 1'!C14</f>
        <v>40584</v>
      </c>
      <c r="D14" s="46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6/11</v>
      </c>
      <c r="C15" s="34" t="str">
        <f>'ฉบับที่ 1'!C15</f>
        <v>40631</v>
      </c>
      <c r="D15" s="46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6/11</v>
      </c>
      <c r="C16" s="34" t="str">
        <f>'ฉบับที่ 1'!C16</f>
        <v>40681</v>
      </c>
      <c r="D16" s="46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6/11</v>
      </c>
      <c r="C17" s="34" t="str">
        <f>'ฉบับที่ 1'!C17</f>
        <v>40837</v>
      </c>
      <c r="D17" s="46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6/11</v>
      </c>
      <c r="C18" s="34" t="str">
        <f>'ฉบับที่ 1'!C18</f>
        <v>40841</v>
      </c>
      <c r="D18" s="46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6/11</v>
      </c>
      <c r="C19" s="34" t="str">
        <f>'ฉบับที่ 1'!C19</f>
        <v>42790</v>
      </c>
      <c r="D19" s="46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6/11</v>
      </c>
      <c r="C20" s="34" t="str">
        <f>'ฉบับที่ 1'!C20</f>
        <v>40545</v>
      </c>
      <c r="D20" s="46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6/11</v>
      </c>
      <c r="C21" s="34" t="str">
        <f>'ฉบับที่ 1'!C21</f>
        <v>40556</v>
      </c>
      <c r="D21" s="46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6/11</v>
      </c>
      <c r="C22" s="34" t="str">
        <f>'ฉบับที่ 1'!C22</f>
        <v>42792</v>
      </c>
      <c r="D22" s="46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>
        <f>'ฉบับที่ 1'!B23</f>
        <v>0</v>
      </c>
      <c r="C23" s="34">
        <f>'ฉบับที่ 1'!C23</f>
        <v>0</v>
      </c>
      <c r="D23" s="46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>
        <f>'ฉบับที่ 1'!B24</f>
        <v>0</v>
      </c>
      <c r="C24" s="34">
        <f>'ฉบับที่ 1'!C24</f>
        <v>0</v>
      </c>
      <c r="D24" s="46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>
        <f>'ฉบับที่ 1'!B25</f>
        <v>0</v>
      </c>
      <c r="C25" s="34">
        <f>'ฉบับที่ 1'!C25</f>
        <v>0</v>
      </c>
      <c r="D25" s="46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>
        <f>'ฉบับที่ 1'!B26</f>
        <v>0</v>
      </c>
      <c r="C26" s="34">
        <f>'ฉบับที่ 1'!C26</f>
        <v>0</v>
      </c>
      <c r="D26" s="46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>
        <f>'ฉบับที่ 1'!B27</f>
        <v>0</v>
      </c>
      <c r="C27" s="34">
        <f>'ฉบับที่ 1'!C27</f>
        <v>0</v>
      </c>
      <c r="D27" s="46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>
        <f>'ฉบับที่ 1'!B28</f>
        <v>0</v>
      </c>
      <c r="C28" s="34">
        <f>'ฉบับที่ 1'!C28</f>
        <v>0</v>
      </c>
      <c r="D28" s="46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>
        <f>'ฉบับที่ 1'!B29</f>
        <v>0</v>
      </c>
      <c r="C29" s="34">
        <f>'ฉบับที่ 1'!C29</f>
        <v>0</v>
      </c>
      <c r="D29" s="46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>
        <f>'ฉบับที่ 1'!B30</f>
        <v>0</v>
      </c>
      <c r="C30" s="34">
        <f>'ฉบับที่ 1'!C30</f>
        <v>0</v>
      </c>
      <c r="D30" s="46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>
        <f>'ฉบับที่ 1'!B31</f>
        <v>0</v>
      </c>
      <c r="C31" s="34">
        <f>'ฉบับที่ 1'!C31</f>
        <v>0</v>
      </c>
      <c r="D31" s="46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>
        <f>'ฉบับที่ 1'!B32</f>
        <v>0</v>
      </c>
      <c r="C32" s="34">
        <f>'ฉบับที่ 1'!C32</f>
        <v>0</v>
      </c>
      <c r="D32" s="46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>
        <f>'ฉบับที่ 1'!B33</f>
        <v>0</v>
      </c>
      <c r="C33" s="34">
        <f>'ฉบับที่ 1'!C33</f>
        <v>0</v>
      </c>
      <c r="D33" s="46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>
        <f>'ฉบับที่ 1'!B34</f>
        <v>0</v>
      </c>
      <c r="C34" s="34">
        <f>'ฉบับที่ 1'!C34</f>
        <v>0</v>
      </c>
      <c r="D34" s="46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>
        <f>'ฉบับที่ 1'!B35</f>
        <v>0</v>
      </c>
      <c r="C35" s="34">
        <f>'ฉบับที่ 1'!C35</f>
        <v>0</v>
      </c>
      <c r="D35" s="46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5" t="s">
        <v>47</v>
      </c>
      <c r="D56" s="25"/>
      <c r="E56" s="22"/>
      <c r="F56" s="26"/>
      <c r="G56" s="25"/>
      <c r="H56" s="25"/>
    </row>
    <row r="57" spans="3:8" ht="21.75">
      <c r="C57" s="22"/>
      <c r="D57" s="22" t="s">
        <v>48</v>
      </c>
      <c r="E57" s="22"/>
      <c r="F57" s="22" t="s">
        <v>48</v>
      </c>
      <c r="G57" s="22"/>
      <c r="H57" s="22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T52" sqref="T52"/>
    </sheetView>
  </sheetViews>
  <sheetFormatPr defaultColWidth="9.140625" defaultRowHeight="21.75"/>
  <cols>
    <col min="1" max="1" width="5.421875" style="23" customWidth="1"/>
    <col min="2" max="2" width="5.140625" style="23" customWidth="1"/>
    <col min="3" max="3" width="7.7109375" style="23" customWidth="1"/>
    <col min="4" max="4" width="27.7109375" style="23" customWidth="1"/>
    <col min="5" max="5" width="0" style="23" hidden="1" customWidth="1"/>
    <col min="6" max="6" width="9.140625" style="23" customWidth="1"/>
    <col min="7" max="7" width="4.421875" style="23" hidden="1" customWidth="1"/>
    <col min="8" max="8" width="13.57421875" style="23" customWidth="1"/>
    <col min="9" max="9" width="4.421875" style="23" hidden="1" customWidth="1"/>
    <col min="10" max="10" width="14.57421875" style="23" customWidth="1"/>
    <col min="11" max="11" width="4.421875" style="23" hidden="1" customWidth="1"/>
    <col min="12" max="12" width="13.57421875" style="23" customWidth="1"/>
    <col min="13" max="13" width="4.421875" style="23" hidden="1" customWidth="1"/>
    <col min="14" max="14" width="13.57421875" style="23" customWidth="1"/>
    <col min="15" max="15" width="4.421875" style="23" hidden="1" customWidth="1"/>
    <col min="16" max="16" width="13.57421875" style="23" customWidth="1"/>
    <col min="17" max="18" width="4.00390625" style="23" hidden="1" customWidth="1"/>
    <col min="19" max="19" width="14.28125" style="23" customWidth="1"/>
    <col min="20" max="16384" width="9.140625" style="2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48"/>
      <c r="H1" s="65" t="s">
        <v>64</v>
      </c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ม.6/11 (นางสาวศุภวรรณ ว่องสิริไพศาล,นายอุรุพงษ์ บุญญาผลา,นางสาวญาติกา เอกวัฒนพันธ์)</v>
      </c>
      <c r="B2" s="65"/>
      <c r="C2" s="65"/>
      <c r="D2" s="65"/>
      <c r="E2" s="65"/>
      <c r="F2" s="65"/>
      <c r="G2" s="48"/>
      <c r="H2" s="43" t="s">
        <v>37</v>
      </c>
      <c r="I2" s="43"/>
      <c r="J2" s="43" t="s">
        <v>38</v>
      </c>
      <c r="K2" s="43"/>
      <c r="L2" s="43" t="s">
        <v>39</v>
      </c>
      <c r="M2" s="43"/>
      <c r="N2" s="43" t="s">
        <v>40</v>
      </c>
      <c r="O2" s="43"/>
      <c r="P2" s="43" t="s">
        <v>41</v>
      </c>
      <c r="Q2" s="43"/>
      <c r="R2" s="43"/>
      <c r="S2" s="43" t="s">
        <v>42</v>
      </c>
    </row>
    <row r="3" spans="1:19" ht="21.75">
      <c r="A3" s="44" t="s">
        <v>21</v>
      </c>
      <c r="B3" s="44" t="s">
        <v>20</v>
      </c>
      <c r="C3" s="42" t="s">
        <v>22</v>
      </c>
      <c r="D3" s="42" t="s">
        <v>23</v>
      </c>
      <c r="E3" s="42" t="s">
        <v>24</v>
      </c>
      <c r="F3" s="42" t="s">
        <v>24</v>
      </c>
      <c r="G3" s="43" t="s">
        <v>35</v>
      </c>
      <c r="H3" s="42" t="s">
        <v>36</v>
      </c>
      <c r="I3" s="43" t="s">
        <v>35</v>
      </c>
      <c r="J3" s="42" t="s">
        <v>36</v>
      </c>
      <c r="K3" s="43" t="s">
        <v>35</v>
      </c>
      <c r="L3" s="42" t="s">
        <v>36</v>
      </c>
      <c r="M3" s="43" t="s">
        <v>35</v>
      </c>
      <c r="N3" s="42" t="s">
        <v>36</v>
      </c>
      <c r="O3" s="43" t="s">
        <v>35</v>
      </c>
      <c r="P3" s="42" t="s">
        <v>36</v>
      </c>
      <c r="Q3" s="43"/>
      <c r="R3" s="43" t="s">
        <v>35</v>
      </c>
      <c r="S3" s="42" t="s">
        <v>36</v>
      </c>
    </row>
    <row r="4" spans="1:19" ht="18" customHeight="1">
      <c r="A4" s="45" t="s">
        <v>65</v>
      </c>
      <c r="B4" s="11" t="str">
        <f>'ฉบับที่ 1'!B4</f>
        <v>6/11</v>
      </c>
      <c r="C4" s="34" t="str">
        <f>'ฉบับที่ 1'!C4</f>
        <v>40331</v>
      </c>
      <c r="D4" s="46" t="str">
        <f>'ฉบับที่ 1'!D4</f>
        <v>นาย ทัตพงศ์  เอี๊ยะแหวด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7" t="s">
        <v>66</v>
      </c>
      <c r="B5" s="11" t="str">
        <f>'ฉบับที่ 1'!B5</f>
        <v>6/11</v>
      </c>
      <c r="C5" s="34" t="str">
        <f>'ฉบับที่ 1'!C5</f>
        <v>40337</v>
      </c>
      <c r="D5" s="46" t="str">
        <f>'ฉบับที่ 1'!D5</f>
        <v>นาย นฤเบศ  คนบุญ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7" t="s">
        <v>67</v>
      </c>
      <c r="B6" s="11" t="str">
        <f>'ฉบับที่ 1'!B6</f>
        <v>6/11</v>
      </c>
      <c r="C6" s="34" t="str">
        <f>'ฉบับที่ 1'!C6</f>
        <v>40376</v>
      </c>
      <c r="D6" s="46" t="str">
        <f>'ฉบับที่ 1'!D6</f>
        <v>นาย กิตตินันท์  เทียบเพชร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7" t="s">
        <v>68</v>
      </c>
      <c r="B7" s="11" t="str">
        <f>'ฉบับที่ 1'!B7</f>
        <v>6/11</v>
      </c>
      <c r="C7" s="34">
        <f>'ฉบับที่ 1'!C7</f>
        <v>40430</v>
      </c>
      <c r="D7" s="46" t="str">
        <f>'ฉบับที่ 1'!D7</f>
        <v>นาย ชลันธร  หาญกลาง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7" t="s">
        <v>69</v>
      </c>
      <c r="B8" s="11" t="str">
        <f>'ฉบับที่ 1'!B8</f>
        <v>6/11</v>
      </c>
      <c r="C8" s="34" t="str">
        <f>'ฉบับที่ 1'!C8</f>
        <v>40436</v>
      </c>
      <c r="D8" s="46" t="str">
        <f>'ฉบับที่ 1'!D8</f>
        <v>นาย ธนชัย  นาหนองขาม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5" t="s">
        <v>70</v>
      </c>
      <c r="B9" s="11" t="str">
        <f>'ฉบับที่ 1'!B9</f>
        <v>6/11</v>
      </c>
      <c r="C9" s="34" t="str">
        <f>'ฉบับที่ 1'!C9</f>
        <v>40438</v>
      </c>
      <c r="D9" s="46" t="str">
        <f>'ฉบับที่ 1'!D9</f>
        <v>นาย พีรพล  เพชรสมบัติ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7" t="s">
        <v>71</v>
      </c>
      <c r="B10" s="11" t="str">
        <f>'ฉบับที่ 1'!B10</f>
        <v>6/11</v>
      </c>
      <c r="C10" s="34" t="str">
        <f>'ฉบับที่ 1'!C10</f>
        <v>40480</v>
      </c>
      <c r="D10" s="46" t="str">
        <f>'ฉบับที่ 1'!D10</f>
        <v>นาย ธีรภัทร์  ยอนถวิล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7" t="s">
        <v>72</v>
      </c>
      <c r="B11" s="11" t="str">
        <f>'ฉบับที่ 1'!B11</f>
        <v>6/11</v>
      </c>
      <c r="C11" s="34" t="str">
        <f>'ฉบับที่ 1'!C11</f>
        <v>40487</v>
      </c>
      <c r="D11" s="46" t="str">
        <f>'ฉบับที่ 1'!D11</f>
        <v>นาย สุรพัฒน์  ตราชื่นต้อง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7" t="s">
        <v>73</v>
      </c>
      <c r="B12" s="11" t="str">
        <f>'ฉบับที่ 1'!B12</f>
        <v>6/11</v>
      </c>
      <c r="C12" s="34" t="str">
        <f>'ฉบับที่ 1'!C12</f>
        <v>40494</v>
      </c>
      <c r="D12" s="46" t="str">
        <f>'ฉบับที่ 1'!D12</f>
        <v>นาย อรรถพล  โพธิชาราช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7" t="s">
        <v>74</v>
      </c>
      <c r="B13" s="11" t="str">
        <f>'ฉบับที่ 1'!B13</f>
        <v>6/11</v>
      </c>
      <c r="C13" s="34" t="str">
        <f>'ฉบับที่ 1'!C13</f>
        <v>40578</v>
      </c>
      <c r="D13" s="46" t="str">
        <f>'ฉบับที่ 1'!D13</f>
        <v>นาย ดนุวัตร  สังฆวาที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5" t="s">
        <v>75</v>
      </c>
      <c r="B14" s="11" t="str">
        <f>'ฉบับที่ 1'!B14</f>
        <v>6/11</v>
      </c>
      <c r="C14" s="34" t="str">
        <f>'ฉบับที่ 1'!C14</f>
        <v>40584</v>
      </c>
      <c r="D14" s="46" t="str">
        <f>'ฉบับที่ 1'!D14</f>
        <v>นาย นันทวุฒิ  ไชยชนะ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7" t="s">
        <v>76</v>
      </c>
      <c r="B15" s="11" t="str">
        <f>'ฉบับที่ 1'!B15</f>
        <v>6/11</v>
      </c>
      <c r="C15" s="34" t="str">
        <f>'ฉบับที่ 1'!C15</f>
        <v>40631</v>
      </c>
      <c r="D15" s="46" t="str">
        <f>'ฉบับที่ 1'!D15</f>
        <v>นาย ณัฐวัฒน์  ขำวงค์</v>
      </c>
      <c r="E15" s="11">
        <f>'ฉบับที่ 1'!E15</f>
        <v>1</v>
      </c>
      <c r="F15" s="12" t="str">
        <f t="shared" si="0"/>
        <v>ชาย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7" t="s">
        <v>77</v>
      </c>
      <c r="B16" s="11" t="str">
        <f>'ฉบับที่ 1'!B16</f>
        <v>6/11</v>
      </c>
      <c r="C16" s="34" t="str">
        <f>'ฉบับที่ 1'!C16</f>
        <v>40681</v>
      </c>
      <c r="D16" s="46" t="str">
        <f>'ฉบับที่ 1'!D16</f>
        <v>นาย พีระชัย  ประสพทอง</v>
      </c>
      <c r="E16" s="11">
        <f>'ฉบับที่ 1'!E16</f>
        <v>1</v>
      </c>
      <c r="F16" s="12" t="str">
        <f t="shared" si="0"/>
        <v>ชาย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7" t="s">
        <v>78</v>
      </c>
      <c r="B17" s="11" t="str">
        <f>'ฉบับที่ 1'!B17</f>
        <v>6/11</v>
      </c>
      <c r="C17" s="34" t="str">
        <f>'ฉบับที่ 1'!C17</f>
        <v>40837</v>
      </c>
      <c r="D17" s="46" t="str">
        <f>'ฉบับที่ 1'!D17</f>
        <v>นาย สุทธิพจน์  ทองปาน</v>
      </c>
      <c r="E17" s="11">
        <f>'ฉบับที่ 1'!E17</f>
        <v>1</v>
      </c>
      <c r="F17" s="12" t="str">
        <f t="shared" si="0"/>
        <v>ชาย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7" t="s">
        <v>79</v>
      </c>
      <c r="B18" s="11" t="str">
        <f>'ฉบับที่ 1'!B18</f>
        <v>6/11</v>
      </c>
      <c r="C18" s="34" t="str">
        <f>'ฉบับที่ 1'!C18</f>
        <v>40841</v>
      </c>
      <c r="D18" s="46" t="str">
        <f>'ฉบับที่ 1'!D18</f>
        <v>นาย อัครเดช  สิงห์ธวัช</v>
      </c>
      <c r="E18" s="11">
        <f>'ฉบับที่ 1'!E18</f>
        <v>1</v>
      </c>
      <c r="F18" s="12" t="str">
        <f t="shared" si="0"/>
        <v>ชาย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5" t="s">
        <v>80</v>
      </c>
      <c r="B19" s="11" t="str">
        <f>'ฉบับที่ 1'!B19</f>
        <v>6/11</v>
      </c>
      <c r="C19" s="34" t="str">
        <f>'ฉบับที่ 1'!C19</f>
        <v>42790</v>
      </c>
      <c r="D19" s="46" t="str">
        <f>'ฉบับที่ 1'!D19</f>
        <v>นาย โชคอนันต์  บุญประสิทธิ์</v>
      </c>
      <c r="E19" s="11">
        <f>'ฉบับที่ 1'!E19</f>
        <v>1</v>
      </c>
      <c r="F19" s="12" t="str">
        <f t="shared" si="0"/>
        <v>ชาย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7" t="s">
        <v>29</v>
      </c>
      <c r="B20" s="11" t="str">
        <f>'ฉบับที่ 1'!B20</f>
        <v>6/11</v>
      </c>
      <c r="C20" s="34" t="str">
        <f>'ฉบับที่ 1'!C20</f>
        <v>40545</v>
      </c>
      <c r="D20" s="46" t="str">
        <f>'ฉบับที่ 1'!D20</f>
        <v>นางสาว กมลชนก  บุญรอด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</row>
    <row r="21" spans="1:31" ht="18" customHeight="1">
      <c r="A21" s="47" t="s">
        <v>30</v>
      </c>
      <c r="B21" s="11" t="str">
        <f>'ฉบับที่ 1'!B21</f>
        <v>6/11</v>
      </c>
      <c r="C21" s="34" t="str">
        <f>'ฉบับที่ 1'!C21</f>
        <v>40556</v>
      </c>
      <c r="D21" s="46" t="str">
        <f>'ฉบับที่ 1'!D21</f>
        <v>นางสาว ณัฐมล  จิตรโคตร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</row>
    <row r="22" spans="1:31" ht="18" customHeight="1">
      <c r="A22" s="47" t="s">
        <v>31</v>
      </c>
      <c r="B22" s="11" t="str">
        <f>'ฉบับที่ 1'!B22</f>
        <v>6/11</v>
      </c>
      <c r="C22" s="34" t="str">
        <f>'ฉบับที่ 1'!C22</f>
        <v>42792</v>
      </c>
      <c r="D22" s="46" t="str">
        <f>'ฉบับที่ 1'!D22</f>
        <v>นางสาว พรรณภัทร  ชาอินทร์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</row>
    <row r="23" spans="1:31" ht="18" customHeight="1">
      <c r="A23" s="47" t="s">
        <v>56</v>
      </c>
      <c r="B23" s="11">
        <f>'ฉบับที่ 1'!B23</f>
        <v>0</v>
      </c>
      <c r="C23" s="34">
        <f>'ฉบับที่ 1'!C23</f>
        <v>0</v>
      </c>
      <c r="D23" s="46">
        <f>'ฉบับที่ 1'!D23</f>
        <v>0</v>
      </c>
      <c r="E23" s="11">
        <f>'ฉบับที่ 1'!E23</f>
        <v>0</v>
      </c>
      <c r="F23" s="12" t="str">
        <f t="shared" si="0"/>
        <v>-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</row>
    <row r="24" spans="1:31" ht="18" customHeight="1">
      <c r="A24" s="45" t="s">
        <v>57</v>
      </c>
      <c r="B24" s="11">
        <f>'ฉบับที่ 1'!B24</f>
        <v>0</v>
      </c>
      <c r="C24" s="34">
        <f>'ฉบับที่ 1'!C24</f>
        <v>0</v>
      </c>
      <c r="D24" s="46">
        <f>'ฉบับที่ 1'!D24</f>
        <v>0</v>
      </c>
      <c r="E24" s="11">
        <f>'ฉบับที่ 1'!E24</f>
        <v>0</v>
      </c>
      <c r="F24" s="12" t="str">
        <f t="shared" si="0"/>
        <v>-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</row>
    <row r="25" spans="1:19" ht="18" customHeight="1">
      <c r="A25" s="47" t="s">
        <v>58</v>
      </c>
      <c r="B25" s="11">
        <f>'ฉบับที่ 1'!B25</f>
        <v>0</v>
      </c>
      <c r="C25" s="34">
        <f>'ฉบับที่ 1'!C25</f>
        <v>0</v>
      </c>
      <c r="D25" s="46">
        <f>'ฉบับที่ 1'!D25</f>
        <v>0</v>
      </c>
      <c r="E25" s="11">
        <f>'ฉบับที่ 1'!E25</f>
        <v>0</v>
      </c>
      <c r="F25" s="12" t="str">
        <f t="shared" si="0"/>
        <v>-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7" t="s">
        <v>59</v>
      </c>
      <c r="B26" s="11">
        <f>'ฉบับที่ 1'!B26</f>
        <v>0</v>
      </c>
      <c r="C26" s="34">
        <f>'ฉบับที่ 1'!C26</f>
        <v>0</v>
      </c>
      <c r="D26" s="46">
        <f>'ฉบับที่ 1'!D26</f>
        <v>0</v>
      </c>
      <c r="E26" s="11">
        <f>'ฉบับที่ 1'!E26</f>
        <v>0</v>
      </c>
      <c r="F26" s="12" t="str">
        <f t="shared" si="0"/>
        <v>-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7" t="s">
        <v>0</v>
      </c>
      <c r="B27" s="11">
        <f>'ฉบับที่ 1'!B27</f>
        <v>0</v>
      </c>
      <c r="C27" s="34">
        <f>'ฉบับที่ 1'!C27</f>
        <v>0</v>
      </c>
      <c r="D27" s="46">
        <f>'ฉบับที่ 1'!D27</f>
        <v>0</v>
      </c>
      <c r="E27" s="11">
        <f>'ฉบับที่ 1'!E27</f>
        <v>0</v>
      </c>
      <c r="F27" s="12" t="str">
        <f t="shared" si="0"/>
        <v>-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7" t="s">
        <v>1</v>
      </c>
      <c r="B28" s="11">
        <f>'ฉบับที่ 1'!B28</f>
        <v>0</v>
      </c>
      <c r="C28" s="34">
        <f>'ฉบับที่ 1'!C28</f>
        <v>0</v>
      </c>
      <c r="D28" s="46">
        <f>'ฉบับที่ 1'!D28</f>
        <v>0</v>
      </c>
      <c r="E28" s="11">
        <f>'ฉบับที่ 1'!E28</f>
        <v>0</v>
      </c>
      <c r="F28" s="12" t="str">
        <f t="shared" si="0"/>
        <v>-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5" t="s">
        <v>2</v>
      </c>
      <c r="B29" s="11">
        <f>'ฉบับที่ 1'!B29</f>
        <v>0</v>
      </c>
      <c r="C29" s="34">
        <f>'ฉบับที่ 1'!C29</f>
        <v>0</v>
      </c>
      <c r="D29" s="46">
        <f>'ฉบับที่ 1'!D29</f>
        <v>0</v>
      </c>
      <c r="E29" s="11">
        <f>'ฉบับที่ 1'!E29</f>
        <v>0</v>
      </c>
      <c r="F29" s="12" t="str">
        <f t="shared" si="0"/>
        <v>-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7" t="s">
        <v>3</v>
      </c>
      <c r="B30" s="11">
        <f>'ฉบับที่ 1'!B30</f>
        <v>0</v>
      </c>
      <c r="C30" s="34">
        <f>'ฉบับที่ 1'!C30</f>
        <v>0</v>
      </c>
      <c r="D30" s="46">
        <f>'ฉบับที่ 1'!D30</f>
        <v>0</v>
      </c>
      <c r="E30" s="11">
        <f>'ฉบับที่ 1'!E30</f>
        <v>0</v>
      </c>
      <c r="F30" s="12" t="str">
        <f t="shared" si="0"/>
        <v>-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7" t="s">
        <v>4</v>
      </c>
      <c r="B31" s="11">
        <f>'ฉบับที่ 1'!B31</f>
        <v>0</v>
      </c>
      <c r="C31" s="34">
        <f>'ฉบับที่ 1'!C31</f>
        <v>0</v>
      </c>
      <c r="D31" s="46">
        <f>'ฉบับที่ 1'!D31</f>
        <v>0</v>
      </c>
      <c r="E31" s="11">
        <f>'ฉบับที่ 1'!E31</f>
        <v>0</v>
      </c>
      <c r="F31" s="12" t="str">
        <f t="shared" si="0"/>
        <v>-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7" t="s">
        <v>5</v>
      </c>
      <c r="B32" s="11">
        <f>'ฉบับที่ 1'!B32</f>
        <v>0</v>
      </c>
      <c r="C32" s="34">
        <f>'ฉบับที่ 1'!C32</f>
        <v>0</v>
      </c>
      <c r="D32" s="46">
        <f>'ฉบับที่ 1'!D32</f>
        <v>0</v>
      </c>
      <c r="E32" s="11">
        <f>'ฉบับที่ 1'!E32</f>
        <v>0</v>
      </c>
      <c r="F32" s="12" t="str">
        <f t="shared" si="0"/>
        <v>-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7" t="s">
        <v>6</v>
      </c>
      <c r="B33" s="11">
        <f>'ฉบับที่ 1'!B33</f>
        <v>0</v>
      </c>
      <c r="C33" s="34">
        <f>'ฉบับที่ 1'!C33</f>
        <v>0</v>
      </c>
      <c r="D33" s="46">
        <f>'ฉบับที่ 1'!D33</f>
        <v>0</v>
      </c>
      <c r="E33" s="11">
        <f>'ฉบับที่ 1'!E33</f>
        <v>0</v>
      </c>
      <c r="F33" s="12" t="str">
        <f t="shared" si="0"/>
        <v>-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5" t="s">
        <v>7</v>
      </c>
      <c r="B34" s="11">
        <f>'ฉบับที่ 1'!B34</f>
        <v>0</v>
      </c>
      <c r="C34" s="34">
        <f>'ฉบับที่ 1'!C34</f>
        <v>0</v>
      </c>
      <c r="D34" s="46">
        <f>'ฉบับที่ 1'!D34</f>
        <v>0</v>
      </c>
      <c r="E34" s="11">
        <f>'ฉบับที่ 1'!E34</f>
        <v>0</v>
      </c>
      <c r="F34" s="12" t="str">
        <f t="shared" si="0"/>
        <v>-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7" t="s">
        <v>8</v>
      </c>
      <c r="B35" s="11">
        <f>'ฉบับที่ 1'!B35</f>
        <v>0</v>
      </c>
      <c r="C35" s="34">
        <f>'ฉบับที่ 1'!C35</f>
        <v>0</v>
      </c>
      <c r="D35" s="46">
        <f>'ฉบับที่ 1'!D35</f>
        <v>0</v>
      </c>
      <c r="E35" s="11">
        <f>'ฉบับที่ 1'!E35</f>
        <v>0</v>
      </c>
      <c r="F35" s="12" t="str">
        <f t="shared" si="0"/>
        <v>-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7" t="s">
        <v>9</v>
      </c>
      <c r="B36" s="11">
        <f>'ฉบับที่ 1'!B36</f>
        <v>0</v>
      </c>
      <c r="C36" s="34">
        <f>'ฉบับที่ 1'!C36</f>
        <v>0</v>
      </c>
      <c r="D36" s="46">
        <f>'ฉบับที่ 1'!D36</f>
        <v>0</v>
      </c>
      <c r="E36" s="11">
        <f>'ฉบับที่ 1'!E36</f>
        <v>0</v>
      </c>
      <c r="F36" s="12" t="str">
        <f t="shared" si="0"/>
        <v>-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7" t="s">
        <v>10</v>
      </c>
      <c r="B37" s="11">
        <f>'ฉบับที่ 1'!B37</f>
        <v>0</v>
      </c>
      <c r="C37" s="34">
        <f>'ฉบับที่ 1'!C37</f>
        <v>0</v>
      </c>
      <c r="D37" s="46">
        <f>'ฉบับที่ 1'!D37</f>
        <v>0</v>
      </c>
      <c r="E37" s="11">
        <f>'ฉบับที่ 1'!E37</f>
        <v>0</v>
      </c>
      <c r="F37" s="12" t="str">
        <f t="shared" si="0"/>
        <v>-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7" t="s">
        <v>11</v>
      </c>
      <c r="B38" s="11">
        <f>'ฉบับที่ 1'!B38</f>
        <v>0</v>
      </c>
      <c r="C38" s="34">
        <f>'ฉบับที่ 1'!C38</f>
        <v>0</v>
      </c>
      <c r="D38" s="46">
        <f>'ฉบับที่ 1'!D38</f>
        <v>0</v>
      </c>
      <c r="E38" s="11">
        <f>'ฉบับที่ 1'!E38</f>
        <v>0</v>
      </c>
      <c r="F38" s="12" t="str">
        <f t="shared" si="0"/>
        <v>-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5" t="s">
        <v>12</v>
      </c>
      <c r="B39" s="11">
        <f>'ฉบับที่ 1'!B39</f>
        <v>0</v>
      </c>
      <c r="C39" s="34">
        <f>'ฉบับที่ 1'!C39</f>
        <v>0</v>
      </c>
      <c r="D39" s="46">
        <f>'ฉบับที่ 1'!D39</f>
        <v>0</v>
      </c>
      <c r="E39" s="11">
        <f>'ฉบับที่ 1'!E39</f>
        <v>0</v>
      </c>
      <c r="F39" s="12" t="str">
        <f t="shared" si="0"/>
        <v>-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7" t="s">
        <v>13</v>
      </c>
      <c r="B40" s="11">
        <f>'ฉบับที่ 1'!B40</f>
        <v>0</v>
      </c>
      <c r="C40" s="34">
        <f>'ฉบับที่ 1'!C40</f>
        <v>0</v>
      </c>
      <c r="D40" s="46">
        <f>'ฉบับที่ 1'!D40</f>
        <v>0</v>
      </c>
      <c r="E40" s="11">
        <f>'ฉบับที่ 1'!E40</f>
        <v>0</v>
      </c>
      <c r="F40" s="12" t="str">
        <f t="shared" si="0"/>
        <v>-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7" t="s">
        <v>14</v>
      </c>
      <c r="B41" s="11">
        <f>'ฉบับที่ 1'!B41</f>
        <v>0</v>
      </c>
      <c r="C41" s="34">
        <f>'ฉบับที่ 1'!C41</f>
        <v>0</v>
      </c>
      <c r="D41" s="46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7" t="s">
        <v>15</v>
      </c>
      <c r="B42" s="11">
        <f>'ฉบับที่ 1'!B42</f>
        <v>0</v>
      </c>
      <c r="C42" s="34">
        <f>'ฉบับที่ 1'!C42</f>
        <v>0</v>
      </c>
      <c r="D42" s="46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7" t="s">
        <v>16</v>
      </c>
      <c r="B43" s="11">
        <f>'ฉบับที่ 1'!B43</f>
        <v>0</v>
      </c>
      <c r="C43" s="34">
        <f>'ฉบับที่ 1'!C43</f>
        <v>0</v>
      </c>
      <c r="D43" s="46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5" t="s">
        <v>60</v>
      </c>
      <c r="B44" s="11">
        <f>'ฉบับที่ 1'!B44</f>
        <v>0</v>
      </c>
      <c r="C44" s="34">
        <f>'ฉบับที่ 1'!C44</f>
        <v>0</v>
      </c>
      <c r="D44" s="46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5" t="s">
        <v>81</v>
      </c>
      <c r="B45" s="11">
        <f>'ฉบับที่ 1'!B45</f>
        <v>0</v>
      </c>
      <c r="C45" s="34">
        <f>'ฉบับที่ 1'!C45</f>
        <v>0</v>
      </c>
      <c r="D45" s="46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5" t="s">
        <v>82</v>
      </c>
      <c r="B46" s="11">
        <f>'ฉบับที่ 1'!B46</f>
        <v>0</v>
      </c>
      <c r="C46" s="34">
        <f>'ฉบับที่ 1'!C46</f>
        <v>0</v>
      </c>
      <c r="D46" s="46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5" t="s">
        <v>83</v>
      </c>
      <c r="B47" s="11">
        <f>'ฉบับที่ 1'!B47</f>
        <v>0</v>
      </c>
      <c r="C47" s="34">
        <f>'ฉบับที่ 1'!C47</f>
        <v>0</v>
      </c>
      <c r="D47" s="46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5" t="s">
        <v>84</v>
      </c>
      <c r="B48" s="11">
        <f>'ฉบับที่ 1'!B48</f>
        <v>0</v>
      </c>
      <c r="C48" s="34">
        <f>'ฉบับที่ 1'!C48</f>
        <v>0</v>
      </c>
      <c r="D48" s="46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5" t="s">
        <v>85</v>
      </c>
      <c r="B49" s="11">
        <f>'ฉบับที่ 1'!B49</f>
        <v>0</v>
      </c>
      <c r="C49" s="34">
        <f>'ฉบับที่ 1'!C49</f>
        <v>0</v>
      </c>
      <c r="D49" s="46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5" t="s">
        <v>86</v>
      </c>
      <c r="B50" s="11">
        <f>'ฉบับที่ 1'!B50</f>
        <v>0</v>
      </c>
      <c r="C50" s="34">
        <f>'ฉบับที่ 1'!C50</f>
        <v>0</v>
      </c>
      <c r="D50" s="46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5" t="s">
        <v>87</v>
      </c>
      <c r="B51" s="11">
        <f>'ฉบับที่ 1'!B51</f>
        <v>0</v>
      </c>
      <c r="C51" s="34">
        <f>'ฉบับที่ 1'!C51</f>
        <v>0</v>
      </c>
      <c r="D51" s="46">
        <f>'ฉบับที่ 1'!D51</f>
        <v>0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5" t="s">
        <v>88</v>
      </c>
      <c r="B52" s="11">
        <f>'ฉบับที่ 1'!B52</f>
        <v>0</v>
      </c>
      <c r="C52" s="34">
        <f>'ฉบับที่ 1'!C52</f>
        <v>0</v>
      </c>
      <c r="D52" s="46">
        <f>'ฉบับที่ 1'!D52</f>
        <v>0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5" t="s">
        <v>89</v>
      </c>
      <c r="B53" s="11">
        <f>'ฉบับที่ 1'!B53</f>
        <v>0</v>
      </c>
      <c r="C53" s="34">
        <f>'ฉบับที่ 1'!C53</f>
        <v>0</v>
      </c>
      <c r="D53" s="46">
        <f>'ฉบับที่ 1'!D53</f>
        <v>0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5" t="s">
        <v>47</v>
      </c>
      <c r="D55" s="25"/>
      <c r="E55" s="22"/>
      <c r="F55" s="26"/>
      <c r="G55" s="25"/>
      <c r="H55" s="25"/>
    </row>
    <row r="56" spans="3:8" ht="21.75">
      <c r="C56" s="22"/>
      <c r="D56" s="22" t="s">
        <v>48</v>
      </c>
      <c r="E56" s="22"/>
      <c r="F56" s="22" t="s">
        <v>48</v>
      </c>
      <c r="G56" s="22"/>
      <c r="H56" s="22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comsri18612</cp:lastModifiedBy>
  <cp:lastPrinted>2008-01-12T00:22:41Z</cp:lastPrinted>
  <dcterms:created xsi:type="dcterms:W3CDTF">2007-09-01T10:36:03Z</dcterms:created>
  <dcterms:modified xsi:type="dcterms:W3CDTF">2019-07-01T10:00:55Z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